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an-nas\各部署\財政課\11-財政係　ファイルサーバ\スターオフィス　業務キャビネ\その他\財政状況資料集\R07\01_追加分作成\県へ\"/>
    </mc:Choice>
  </mc:AlternateContent>
  <bookViews>
    <workbookView xWindow="0" yWindow="0" windowWidth="23040" windowHeight="104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37" i="10"/>
  <c r="CO36" i="10"/>
  <c r="BW36" i="10"/>
  <c r="AM36" i="10"/>
  <c r="C36" i="10"/>
  <c r="CO35" i="10"/>
  <c r="BW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E37" i="10" s="1"/>
</calcChain>
</file>

<file path=xl/sharedStrings.xml><?xml version="1.0" encoding="utf-8"?>
<sst xmlns="http://schemas.openxmlformats.org/spreadsheetml/2006/main" count="1120" uniqueCount="587">
  <si>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</si>
  <si>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</si>
  <si>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</si>
  <si>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</si>
  <si>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</si>
  <si>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</si>
  <si>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</si>
  <si>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</si>
  <si>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</si>
  <si>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</si>
  <si>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</si>
  <si>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</si>
  <si>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</si>
  <si>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</si>
  <si>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</si>
  <si>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</si>
  <si>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</si>
  <si>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</si>
  <si>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</si>
  <si>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</si>
  <si>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</si>
  <si>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</si>
  <si>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</si>
  <si>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</si>
  <si>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</si>
  <si>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</si>
  <si>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</si>
  <si>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</si>
  <si>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</si>
  <si>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</si>
  <si>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</si>
  <si>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</si>
  <si>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</si>
  <si>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</si>
  <si>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</si>
  <si>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</si>
  <si>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</si>
  <si>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</si>
  <si>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</si>
  <si>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</si>
  <si>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</si>
  <si>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</si>
  <si>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</si>
  <si>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</si>
  <si>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</si>
  <si>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</si>
  <si>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</si>
  <si>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</si>
  <si>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</si>
  <si>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</si>
  <si>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</si>
  <si>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</si>
  <si>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</si>
  <si>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</si>
  <si>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</si>
  <si>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</si>
  <si>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</si>
  <si>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</si>
  <si>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</si>
  <si>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</si>
  <si>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</si>
  <si>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</si>
  <si>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</si>
  <si>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</si>
  <si>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</si>
  <si>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</si>
  <si>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</si>
  <si>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</si>
  <si>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</si>
  <si>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</si>
  <si>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</si>
  <si>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</si>
  <si>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</si>
  <si>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</si>
  <si>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</si>
  <si>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</si>
  <si>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</si>
  <si>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</si>
  <si>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</si>
  <si>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</si>
  <si>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</si>
  <si>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</si>
  <si>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</si>
  <si>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</si>
  <si>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</si>
  <si>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</si>
  <si>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</si>
  <si>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</si>
  <si>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</si>
  <si>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</si>
  <si>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</si>
  <si>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</si>
  <si>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</si>
  <si>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</si>
  <si>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</si>
  <si>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</si>
  <si>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</si>
  <si>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</si>
  <si>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</si>
  <si>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</si>
  <si>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</si>
  <si>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</si>
  <si>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</si>
  <si>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</si>
  <si>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</si>
  <si>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</si>
  <si>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</si>
  <si>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</si>
  <si>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</si>
  <si>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</si>
  <si>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</si>
  <si>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</si>
  <si>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</si>
  <si>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</si>
  <si>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</si>
  <si>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</si>
  <si>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</si>
  <si>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</si>
  <si>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</si>
  <si>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</si>
  <si>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</si>
  <si>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</si>
  <si>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</si>
  <si>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</si>
  <si>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</si>
  <si>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</si>
  <si>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</si>
  <si>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</si>
  <si>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</si>
  <si>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</si>
  <si>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</si>
  <si>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</si>
  <si>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</si>
  <si>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</si>
  <si>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</si>
  <si>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</si>
  <si>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</si>
  <si>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</si>
  <si>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</si>
  <si>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</si>
  <si>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</si>
  <si>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</si>
  <si>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</si>
  <si>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</si>
  <si>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</si>
  <si>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</si>
  <si>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</si>
  <si>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</si>
  <si>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</si>
  <si>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</si>
  <si>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</si>
  <si>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</si>
  <si>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</si>
  <si>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</si>
  <si>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</si>
  <si>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</si>
  <si>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</si>
  <si>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</si>
  <si>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</si>
  <si>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</si>
  <si>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</si>
  <si>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</si>
  <si>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</si>
  <si>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</si>
  <si>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</si>
  <si>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</si>
  <si>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</si>
  <si>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</si>
  <si>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</si>
  <si>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</si>
  <si>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</si>
  <si>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</si>
  <si>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</si>
  <si>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</si>
  <si>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</si>
  <si>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</si>
  <si>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</si>
  <si>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</si>
  <si>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</si>
  <si>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</si>
  <si>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</si>
  <si>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</si>
  <si>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</si>
  <si>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</si>
  <si>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</si>
  <si>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</si>
  <si>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</si>
  <si>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</si>
  <si>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</si>
  <si>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</si>
  <si>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</si>
  <si>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</si>
  <si>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</si>
  <si>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</si>
  <si>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</si>
  <si>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</si>
  <si>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</si>
  <si>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</si>
  <si>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</si>
  <si>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</si>
  <si>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</si>
  <si>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</si>
  <si>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</si>
  <si>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</si>
  <si>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山形県高畠町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</si>
  <si>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</si>
  <si>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</si>
  <si>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</si>
  <si>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</si>
  <si>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</si>
  <si>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</si>
  <si>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</si>
  <si>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</si>
  <si>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</si>
  <si>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</si>
  <si>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</si>
  <si>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</si>
  <si>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</si>
  <si>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</si>
  <si>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</si>
  <si>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</si>
  <si>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</si>
  <si>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</si>
  <si>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</si>
  <si>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</si>
  <si>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</si>
  <si>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</si>
  <si>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</si>
  <si>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</si>
  <si>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</si>
  <si>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</si>
  <si>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</si>
  <si>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</si>
  <si>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</si>
  <si>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</si>
  <si>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</si>
  <si>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</si>
  <si>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</si>
  <si>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</si>
  <si>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</si>
  <si>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</si>
  <si>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</si>
  <si>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</si>
  <si>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</si>
  <si>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</si>
  <si>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</si>
  <si>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</si>
  <si>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</si>
  <si>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</si>
  <si>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</si>
  <si>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</si>
  <si>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</si>
  <si>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</si>
  <si>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</si>
  <si>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</si>
  <si>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</si>
  <si>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</si>
  <si>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</si>
  <si>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</si>
  <si>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</si>
  <si>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</si>
  <si>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</si>
  <si>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</si>
  <si>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</si>
  <si>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</si>
  <si>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</si>
  <si>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</si>
  <si>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</si>
  <si>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</si>
  <si>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</si>
  <si>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</si>
  <si>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</si>
  <si>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</si>
  <si>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</si>
  <si>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</si>
  <si>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</si>
  <si>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</si>
  <si>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</si>
  <si>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</si>
  <si>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</si>
  <si>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</si>
  <si>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</si>
  <si>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</si>
  <si>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</si>
  <si>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</si>
  <si>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</si>
  <si>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</si>
  <si>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</si>
  <si>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</si>
  <si>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</si>
  <si>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</si>
  <si>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</si>
  <si>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</si>
  <si>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</si>
  <si>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</si>
  <si>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</si>
  <si>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</si>
  <si>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</si>
  <si>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</si>
  <si>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</si>
  <si>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</si>
  <si>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</si>
  <si>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</si>
  <si>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</si>
  <si>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</si>
  <si>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</si>
  <si>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</si>
  <si>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</si>
  <si>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</si>
  <si>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</si>
  <si>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</si>
  <si>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</si>
  <si>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</si>
  <si>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</si>
  <si>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</si>
  <si>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</si>
  <si>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</si>
  <si>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</si>
  <si>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</si>
  <si>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</si>
  <si>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</si>
  <si>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</si>
  <si>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</si>
  <si>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</si>
  <si>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</si>
  <si>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</si>
  <si>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</si>
  <si>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</si>
  <si>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</si>
  <si>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</si>
  <si>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</si>
  <si>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</si>
  <si>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</si>
  <si>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</si>
  <si>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</si>
  <si>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</si>
  <si>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</si>
  <si>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</si>
  <si>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</si>
  <si>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</si>
  <si>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</si>
  <si>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</si>
  <si>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</si>
  <si>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</si>
  <si>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</si>
  <si>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</si>
  <si>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</si>
  <si>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</si>
  <si>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</si>
  <si>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</si>
  <si>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</si>
  <si>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</si>
  <si>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</si>
  <si>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</si>
  <si>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</si>
  <si>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山形県高畠町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</si>
  <si>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</si>
  <si>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</si>
  <si>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</si>
  <si>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</si>
  <si>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</si>
  <si>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</si>
  <si>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</si>
  <si>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</si>
  <si>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</si>
  <si>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</si>
  <si>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</si>
  <si>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</si>
  <si>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</si>
  <si>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</si>
  <si>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</si>
  <si>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</si>
  <si>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</si>
  <si>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</si>
  <si>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</si>
  <si>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</si>
  <si>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</si>
  <si>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</si>
  <si>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</si>
  <si>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</si>
  <si>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</si>
  <si>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</si>
  <si>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</si>
  <si>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</si>
  <si>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</si>
  <si>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</si>
  <si>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</si>
  <si>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</si>
  <si>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</si>
  <si>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</si>
  <si>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</si>
  <si>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</si>
  <si>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</si>
  <si>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</si>
  <si>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</si>
  <si>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</si>
  <si>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</si>
  <si>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</si>
  <si>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</si>
  <si>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特定地域生活排水処理事業特別会計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</si>
  <si>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</si>
  <si>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</si>
  <si>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</si>
  <si>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</si>
  <si>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</si>
  <si>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</si>
  <si>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</si>
  <si>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</si>
  <si>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</si>
  <si>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</si>
  <si>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</si>
  <si>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</si>
  <si>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</si>
  <si>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</si>
  <si>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</si>
  <si>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</si>
  <si>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</si>
  <si>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</si>
  <si>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</si>
  <si>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</si>
  <si>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</si>
  <si>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</si>
  <si>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</si>
  <si>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</si>
  <si>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</si>
  <si>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</si>
  <si>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</si>
  <si>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</si>
  <si>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</si>
  <si>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</si>
  <si>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</si>
  <si>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</si>
  <si>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</si>
  <si>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</si>
  <si>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</si>
  <si>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</si>
  <si>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</si>
  <si>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</si>
  <si>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</si>
  <si>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</si>
  <si>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</si>
  <si>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</si>
  <si>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</si>
  <si>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</si>
  <si>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</si>
  <si>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</si>
  <si>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</si>
  <si>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</si>
  <si>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</si>
  <si>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</si>
  <si>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</si>
  <si>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</si>
  <si>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</si>
  <si>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</si>
  <si>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</si>
  <si>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</si>
  <si>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</si>
  <si>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</si>
  <si>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</si>
  <si>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</si>
  <si>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</si>
  <si>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</si>
  <si>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</si>
  <si>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</si>
  <si>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</si>
  <si>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</si>
  <si>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</si>
  <si>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</si>
  <si>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</si>
  <si>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</si>
  <si>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</si>
  <si>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</si>
  <si>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</si>
  <si>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</si>
  <si>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</si>
  <si>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</si>
  <si>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</si>
  <si>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</si>
  <si>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</si>
  <si>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</si>
  <si>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</si>
  <si>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</si>
  <si>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</si>
  <si>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</si>
  <si>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</si>
  <si>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</si>
  <si>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</si>
  <si>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</si>
  <si>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</si>
  <si>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</si>
  <si>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</si>
  <si>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</si>
  <si>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</si>
  <si>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</si>
  <si>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</si>
  <si>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</si>
  <si>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</si>
  <si>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</si>
  <si>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</si>
  <si>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</si>
  <si>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</si>
  <si>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</si>
  <si>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</si>
  <si>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</si>
  <si>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</si>
  <si>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</si>
  <si>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</si>
  <si>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</si>
  <si>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</si>
  <si>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</si>
  <si>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</si>
  <si>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</si>
  <si>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</si>
  <si>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</si>
  <si>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</si>
  <si>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</si>
  <si>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</si>
  <si>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</si>
  <si>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</si>
  <si>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</si>
  <si>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</si>
  <si>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</si>
  <si>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</si>
  <si>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</si>
  <si>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</si>
  <si>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</si>
  <si>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</si>
  <si>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</si>
  <si>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</si>
  <si>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</si>
  <si>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</si>
  <si>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</si>
  <si>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</si>
  <si>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</si>
  <si>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</si>
  <si>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</si>
  <si>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1.93</t>
  </si>
  <si>
    <t>水道事業会計</t>
  </si>
  <si>
    <t>一般会計</t>
  </si>
  <si>
    <t>病院事業会計</t>
  </si>
  <si>
    <t>宅地造成事業特別会計</t>
  </si>
  <si>
    <t>介護保険特別会計</t>
  </si>
  <si>
    <t>国民健康保険特別会計</t>
  </si>
  <si>
    <t>特定地域生活排水処理事業特別会計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</si>
  <si>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</si>
  <si>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</si>
  <si>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</si>
  <si>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</si>
  <si>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</si>
  <si>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</si>
  <si>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</si>
  <si>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</si>
  <si>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</si>
  <si>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</si>
  <si>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</si>
  <si>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4">
      <t>タイショクテアテクミアイ</t>
    </rPh>
    <phoneticPr fontId="2"/>
  </si>
  <si>
    <t>松川堰組合</t>
    <rPh sb="0" eb="2">
      <t>マツカワ</t>
    </rPh>
    <rPh sb="2" eb="3">
      <t>ゼキ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</si>
  <si>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</si>
  <si>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10">
      <t>オキタマコウイキギョウセイジムクミアイ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</si>
  <si>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</si>
  <si>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</si>
  <si>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〇</t>
    <phoneticPr fontId="2"/>
  </si>
  <si>
    <t>高畠町土地開発公社</t>
    <rPh sb="0" eb="3">
      <t>タカハタマチ</t>
    </rPh>
    <rPh sb="3" eb="9">
      <t>トチカイハツコウシャ</t>
    </rPh>
    <phoneticPr fontId="2"/>
  </si>
  <si>
    <t>浜田広介記念館</t>
    <rPh sb="0" eb="2">
      <t>ハマダ</t>
    </rPh>
    <rPh sb="2" eb="4">
      <t>ヒロスケ</t>
    </rPh>
    <rPh sb="4" eb="6">
      <t>キネン</t>
    </rPh>
    <rPh sb="6" eb="7">
      <t>カン</t>
    </rPh>
    <phoneticPr fontId="2"/>
  </si>
  <si>
    <t>-</t>
    <phoneticPr fontId="2"/>
  </si>
  <si>
    <t>公共施設等整備基金</t>
    <rPh sb="0" eb="9">
      <t>コウキョウシセツトウセイビキキン</t>
    </rPh>
    <phoneticPr fontId="5"/>
  </si>
  <si>
    <t>ふるさと応援基金</t>
    <rPh sb="4" eb="8">
      <t>オウエンキキン</t>
    </rPh>
    <phoneticPr fontId="2"/>
  </si>
  <si>
    <t>地域福祉基金</t>
    <rPh sb="0" eb="6">
      <t>チイキフクシキキン</t>
    </rPh>
    <phoneticPr fontId="2"/>
  </si>
  <si>
    <t>新型コロナウイルス感染症経済対策基金</t>
    <rPh sb="0" eb="2">
      <t>シンガタ</t>
    </rPh>
    <rPh sb="9" eb="12">
      <t>カンセンショウ</t>
    </rPh>
    <rPh sb="12" eb="16">
      <t>ケイザイタイサク</t>
    </rPh>
    <rPh sb="16" eb="18">
      <t>キキン</t>
    </rPh>
    <phoneticPr fontId="2"/>
  </si>
  <si>
    <t>再生可能エネルギー等導入推進基金</t>
    <rPh sb="0" eb="4">
      <t>サイセイカノウ</t>
    </rPh>
    <rPh sb="9" eb="10">
      <t>トウ</t>
    </rPh>
    <rPh sb="10" eb="12">
      <t>ドウニュウ</t>
    </rPh>
    <rPh sb="12" eb="14">
      <t>スイシン</t>
    </rPh>
    <rPh sb="14" eb="1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</si>
  <si>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</si>
  <si>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</si>
  <si>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</si>
  <si>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て高いが、有形固定資産減価償却率は低い状況になっている。将来負担比率は、平成25年度の高畠中学校の建設に始まり、屋代小学校移転改修事業、図書館整備事業、屋内遊戯施設整備事業などの大型建設事業が続いたことから高止まりの状態が続いている。今後も新庁舎建設事業やスマートインターチェンジ整備事業、地区公民館改築事業などが計画されていることから、比率を注視していく必要がある。有形固定資産減価償却率は、一部老朽化している施設も存在するが、長寿命化計画や個別施設計画に基づいて、定期的に施設の改修などを行っているため類似団体より低い数値になっている。今後も公共施設等総合管理計画や各種長寿命化計画、個別施設計画に基づいて適正に管理していく。</t>
    <rPh sb="0" eb="6">
      <t>ショウライフタンヒリツ</t>
    </rPh>
    <rPh sb="7" eb="11">
      <t>ルイジダンタイ</t>
    </rPh>
    <rPh sb="12" eb="13">
      <t>クラ</t>
    </rPh>
    <rPh sb="15" eb="16">
      <t>タカ</t>
    </rPh>
    <rPh sb="19" eb="25">
      <t>ユウケイコテイシサン</t>
    </rPh>
    <rPh sb="25" eb="30">
      <t>ゲンカショウキャクリツ</t>
    </rPh>
    <rPh sb="31" eb="32">
      <t>ヒク</t>
    </rPh>
    <rPh sb="33" eb="35">
      <t>ジョウキョウ</t>
    </rPh>
    <rPh sb="42" eb="48">
      <t>ショウライフタンヒリツ</t>
    </rPh>
    <rPh sb="50" eb="52">
      <t>ヘイセイ</t>
    </rPh>
    <rPh sb="54" eb="56">
      <t>ネンド</t>
    </rPh>
    <rPh sb="57" eb="62">
      <t>タカハタチュウガッコウ</t>
    </rPh>
    <rPh sb="63" eb="65">
      <t>ケンセツ</t>
    </rPh>
    <rPh sb="66" eb="67">
      <t>ハジ</t>
    </rPh>
    <rPh sb="70" eb="81">
      <t>ヤシロショウガッコウイテンカイシュウジギョウ</t>
    </rPh>
    <rPh sb="82" eb="85">
      <t>トショカン</t>
    </rPh>
    <rPh sb="85" eb="89">
      <t>セイビジギョウ</t>
    </rPh>
    <rPh sb="90" eb="96">
      <t>オクナイユウギシセツ</t>
    </rPh>
    <rPh sb="96" eb="100">
      <t>セイビジギョウ</t>
    </rPh>
    <rPh sb="103" eb="105">
      <t>オオガタ</t>
    </rPh>
    <rPh sb="105" eb="109">
      <t>ケンセツジギョウ</t>
    </rPh>
    <rPh sb="110" eb="111">
      <t>ツヅ</t>
    </rPh>
    <rPh sb="117" eb="119">
      <t>タカド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</si>
  <si>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</si>
  <si>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</si>
  <si>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</si>
  <si>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</si>
  <si>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</si>
  <si>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</si>
  <si>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</si>
  <si>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かなり高い状況にある。実質公債費比率は、平成15年度をピークに年々減少してきたが、平成25年度の町立高畠中学校の建設以降、屋代小学校移転改修事業、図書館整備事業、屋内遊戯施設整備事業などの大型建設事業が続いたことから平成29年度から増加している。これらの普通建設事業により、地方債現在高が増加することにより、将来負担比率も高止まりの状態が続いている。今後も新庁舎建設事業やスマートインターチェンジ整備事業、地区公民館改築事業などの大型建設事業が計画されているため、公債費を抑制しながら基金への計画的な積立ても行い、健全化を図っていく。</t>
    <rPh sb="0" eb="6">
      <t>ショウライフタンヒリツ</t>
    </rPh>
    <rPh sb="7" eb="14">
      <t>ジッシツコウサイヒヒリツ</t>
    </rPh>
    <rPh sb="17" eb="21">
      <t>ルイジダンタイ</t>
    </rPh>
    <rPh sb="22" eb="23">
      <t>クラ</t>
    </rPh>
    <rPh sb="28" eb="29">
      <t>タカ</t>
    </rPh>
    <rPh sb="30" eb="32">
      <t>ジョウキョウ</t>
    </rPh>
    <rPh sb="36" eb="43">
      <t>ジッシツコウサイヒヒリツ</t>
    </rPh>
    <rPh sb="45" eb="47">
      <t>ヘイセイ</t>
    </rPh>
    <rPh sb="49" eb="51">
      <t>ネンド</t>
    </rPh>
    <rPh sb="56" eb="60">
      <t>ネンネンゲンショウ</t>
    </rPh>
    <rPh sb="66" eb="68">
      <t>ヘイセイ</t>
    </rPh>
    <rPh sb="70" eb="72">
      <t>ネンド</t>
    </rPh>
    <rPh sb="73" eb="75">
      <t>チョウリツ</t>
    </rPh>
    <rPh sb="75" eb="77">
      <t>タカハタ</t>
    </rPh>
    <rPh sb="77" eb="80">
      <t>チュウガッコウ</t>
    </rPh>
    <rPh sb="81" eb="85">
      <t>ケンセツイコウ</t>
    </rPh>
    <rPh sb="86" eb="97">
      <t>ヤシロショウガッコウイテンカイシュウジギョウ</t>
    </rPh>
    <rPh sb="98" eb="105">
      <t>トショカンセイビジギョウ</t>
    </rPh>
    <rPh sb="106" eb="116">
      <t>オクナイユウギシセツセイビジギョウ</t>
    </rPh>
    <rPh sb="119" eb="121">
      <t>オオガタ</t>
    </rPh>
    <rPh sb="121" eb="125">
      <t>ケンセツジギョウ</t>
    </rPh>
    <rPh sb="126" eb="127">
      <t>ツヅ</t>
    </rPh>
    <rPh sb="133" eb="135">
      <t>ヘイセイ</t>
    </rPh>
    <rPh sb="137" eb="139">
      <t>ネンド</t>
    </rPh>
    <rPh sb="141" eb="143">
      <t>ゾウカ</t>
    </rPh>
    <phoneticPr fontId="5"/>
  </si>
  <si>
    <t>将来負担比率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</si>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</sst>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68E8-493C-987E-801EC5EC29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51984</c:v>
                </c:pt>
                <c:pt idx="1">
                  <c:v>47361</c:v>
                </c:pt>
                <c:pt idx="2">
                  <c:v>41622</c:v>
                </c:pt>
                <c:pt idx="3">
                  <c:v>44081</c:v>
                </c:pt>
                <c:pt idx="4">
                  <c:v>104949</c:v>
                </c:pt>
              </c:numCache>
            </c:numRef>
          </c:val>
          <c:smooth val="0"/>
          <c:extLst>
            <c:ext xmlns:c16="http://schemas.microsoft.com/office/drawing/2014/chart" uri="{C3380CC4-5D6E-409C-BE32-E72D297353CC}">
              <c16:uniqueId val="{00000001-68E8-493C-987E-801EC5EC29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8.09</c:v>
                </c:pt>
                <c:pt idx="1">
                  <c:v>9.64</c:v>
                </c:pt>
                <c:pt idx="2">
                  <c:v>10.89</c:v>
                </c:pt>
                <c:pt idx="3">
                  <c:v>11.17</c:v>
                </c:pt>
                <c:pt idx="4">
                  <c:v>10.01</c:v>
                </c:pt>
              </c:numCache>
            </c:numRef>
          </c:val>
          <c:extLst>
            <c:ext xmlns:c16="http://schemas.microsoft.com/office/drawing/2014/chart" uri="{C3380CC4-5D6E-409C-BE32-E72D297353CC}">
              <c16:uniqueId val="{00000000-88AB-485E-877E-479510F61A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7.68</c:v>
                </c:pt>
                <c:pt idx="1">
                  <c:v>8.5</c:v>
                </c:pt>
                <c:pt idx="2">
                  <c:v>8.81</c:v>
                </c:pt>
                <c:pt idx="3">
                  <c:v>11.48</c:v>
                </c:pt>
                <c:pt idx="4">
                  <c:v>10.47</c:v>
                </c:pt>
              </c:numCache>
            </c:numRef>
          </c:val>
          <c:extLst>
            <c:ext xmlns:c16="http://schemas.microsoft.com/office/drawing/2014/chart" uri="{C3380CC4-5D6E-409C-BE32-E72D297353CC}">
              <c16:uniqueId val="{00000001-88AB-485E-877E-479510F61A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0.98</c:v>
                </c:pt>
                <c:pt idx="1">
                  <c:v>2.35</c:v>
                </c:pt>
                <c:pt idx="2">
                  <c:v>5.04</c:v>
                </c:pt>
                <c:pt idx="3">
                  <c:v>2.2400000000000002</c:v>
                </c:pt>
                <c:pt idx="4">
                  <c:v>-1.93</c:v>
                </c:pt>
              </c:numCache>
            </c:numRef>
          </c:val>
          <c:smooth val="0"/>
          <c:extLst>
            <c:ext xmlns:c16="http://schemas.microsoft.com/office/drawing/2014/chart" uri="{C3380CC4-5D6E-409C-BE32-E72D297353CC}">
              <c16:uniqueId val="{00000002-88AB-485E-877E-479510F61A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0.08</c:v>
                </c:pt>
                <c:pt idx="4">
                  <c:v>#N/A</c:v>
                </c:pt>
                <c:pt idx="5">
                  <c:v>0.1</c:v>
                </c:pt>
                <c:pt idx="6">
                  <c:v>#N/A</c:v>
                </c:pt>
                <c:pt idx="7">
                  <c:v>0.11</c:v>
                </c:pt>
                <c:pt idx="8">
                  <c:v>#N/A</c:v>
                </c:pt>
                <c:pt idx="9">
                  <c:v>0.25</c:v>
                </c:pt>
              </c:numCache>
            </c:numRef>
          </c:val>
          <c:extLst>
            <c:ext xmlns:c16="http://schemas.microsoft.com/office/drawing/2014/chart" uri="{C3380CC4-5D6E-409C-BE32-E72D297353CC}">
              <c16:uniqueId val="{00000000-DD1D-4845-B629-96DD05DD6F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1D-4845-B629-96DD05DD6FD9}"/>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0.12</c:v>
                </c:pt>
                <c:pt idx="4">
                  <c:v>#N/A</c:v>
                </c:pt>
                <c:pt idx="5">
                  <c:v>0.17</c:v>
                </c:pt>
                <c:pt idx="6">
                  <c:v>#N/A</c:v>
                </c:pt>
                <c:pt idx="7">
                  <c:v>0.16</c:v>
                </c:pt>
                <c:pt idx="8">
                  <c:v>#N/A</c:v>
                </c:pt>
                <c:pt idx="9">
                  <c:v>0.26</c:v>
                </c:pt>
              </c:numCache>
            </c:numRef>
          </c:val>
          <c:extLst>
            <c:ext xmlns:c16="http://schemas.microsoft.com/office/drawing/2014/chart" uri="{C3380CC4-5D6E-409C-BE32-E72D297353CC}">
              <c16:uniqueId val="{00000002-DD1D-4845-B629-96DD05DD6FD9}"/>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0.05</c:v>
                </c:pt>
                <c:pt idx="4">
                  <c:v>#N/A</c:v>
                </c:pt>
                <c:pt idx="5">
                  <c:v>7.0000000000000007E-2</c:v>
                </c:pt>
                <c:pt idx="6">
                  <c:v>#N/A</c:v>
                </c:pt>
                <c:pt idx="7">
                  <c:v>0.06</c:v>
                </c:pt>
                <c:pt idx="8">
                  <c:v>#N/A</c:v>
                </c:pt>
                <c:pt idx="9">
                  <c:v>0.34</c:v>
                </c:pt>
              </c:numCache>
            </c:numRef>
          </c:val>
          <c:extLst>
            <c:ext xmlns:c16="http://schemas.microsoft.com/office/drawing/2014/chart" uri="{C3380CC4-5D6E-409C-BE32-E72D297353CC}">
              <c16:uniqueId val="{00000003-DD1D-4845-B629-96DD05DD6FD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1.19</c:v>
                </c:pt>
                <c:pt idx="2">
                  <c:v>#N/A</c:v>
                </c:pt>
                <c:pt idx="3">
                  <c:v>1.53</c:v>
                </c:pt>
                <c:pt idx="4">
                  <c:v>#N/A</c:v>
                </c:pt>
                <c:pt idx="5">
                  <c:v>1.55</c:v>
                </c:pt>
                <c:pt idx="6">
                  <c:v>#N/A</c:v>
                </c:pt>
                <c:pt idx="7">
                  <c:v>0.74</c:v>
                </c:pt>
                <c:pt idx="8">
                  <c:v>#N/A</c:v>
                </c:pt>
                <c:pt idx="9">
                  <c:v>1.37</c:v>
                </c:pt>
              </c:numCache>
            </c:numRef>
          </c:val>
          <c:extLst>
            <c:ext xmlns:c16="http://schemas.microsoft.com/office/drawing/2014/chart" uri="{C3380CC4-5D6E-409C-BE32-E72D297353CC}">
              <c16:uniqueId val="{00000004-DD1D-4845-B629-96DD05DD6FD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1.26</c:v>
                </c:pt>
                <c:pt idx="2">
                  <c:v>#N/A</c:v>
                </c:pt>
                <c:pt idx="3">
                  <c:v>1.29</c:v>
                </c:pt>
                <c:pt idx="4">
                  <c:v>#N/A</c:v>
                </c:pt>
                <c:pt idx="5">
                  <c:v>1.7</c:v>
                </c:pt>
                <c:pt idx="6">
                  <c:v>#N/A</c:v>
                </c:pt>
                <c:pt idx="7">
                  <c:v>2.81</c:v>
                </c:pt>
                <c:pt idx="8">
                  <c:v>#N/A</c:v>
                </c:pt>
                <c:pt idx="9">
                  <c:v>1.82</c:v>
                </c:pt>
              </c:numCache>
            </c:numRef>
          </c:val>
          <c:extLst>
            <c:ext xmlns:c16="http://schemas.microsoft.com/office/drawing/2014/chart" uri="{C3380CC4-5D6E-409C-BE32-E72D297353CC}">
              <c16:uniqueId val="{00000005-DD1D-4845-B629-96DD05DD6FD9}"/>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3.01</c:v>
                </c:pt>
              </c:numCache>
            </c:numRef>
          </c:val>
          <c:extLst>
            <c:ext xmlns:c16="http://schemas.microsoft.com/office/drawing/2014/chart" uri="{C3380CC4-5D6E-409C-BE32-E72D297353CC}">
              <c16:uniqueId val="{00000006-DD1D-4845-B629-96DD05DD6FD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7.46</c:v>
                </c:pt>
                <c:pt idx="2">
                  <c:v>#N/A</c:v>
                </c:pt>
                <c:pt idx="3">
                  <c:v>7.18</c:v>
                </c:pt>
                <c:pt idx="4">
                  <c:v>#N/A</c:v>
                </c:pt>
                <c:pt idx="5">
                  <c:v>8.3000000000000007</c:v>
                </c:pt>
                <c:pt idx="6">
                  <c:v>#N/A</c:v>
                </c:pt>
                <c:pt idx="7">
                  <c:v>9.89</c:v>
                </c:pt>
                <c:pt idx="8">
                  <c:v>#N/A</c:v>
                </c:pt>
                <c:pt idx="9">
                  <c:v>8.68</c:v>
                </c:pt>
              </c:numCache>
            </c:numRef>
          </c:val>
          <c:extLst>
            <c:ext xmlns:c16="http://schemas.microsoft.com/office/drawing/2014/chart" uri="{C3380CC4-5D6E-409C-BE32-E72D297353CC}">
              <c16:uniqueId val="{00000007-DD1D-4845-B629-96DD05DD6F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8.08</c:v>
                </c:pt>
                <c:pt idx="2">
                  <c:v>#N/A</c:v>
                </c:pt>
                <c:pt idx="3">
                  <c:v>9.6199999999999992</c:v>
                </c:pt>
                <c:pt idx="4">
                  <c:v>#N/A</c:v>
                </c:pt>
                <c:pt idx="5">
                  <c:v>10.88</c:v>
                </c:pt>
                <c:pt idx="6">
                  <c:v>#N/A</c:v>
                </c:pt>
                <c:pt idx="7">
                  <c:v>11.16</c:v>
                </c:pt>
                <c:pt idx="8">
                  <c:v>#N/A</c:v>
                </c:pt>
                <c:pt idx="9">
                  <c:v>10</c:v>
                </c:pt>
              </c:numCache>
            </c:numRef>
          </c:val>
          <c:extLst>
            <c:ext xmlns:c16="http://schemas.microsoft.com/office/drawing/2014/chart" uri="{C3380CC4-5D6E-409C-BE32-E72D297353CC}">
              <c16:uniqueId val="{00000008-DD1D-4845-B629-96DD05DD6F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15.52</c:v>
                </c:pt>
                <c:pt idx="2">
                  <c:v>#N/A</c:v>
                </c:pt>
                <c:pt idx="3">
                  <c:v>16.29</c:v>
                </c:pt>
                <c:pt idx="4">
                  <c:v>#N/A</c:v>
                </c:pt>
                <c:pt idx="5">
                  <c:v>16.04</c:v>
                </c:pt>
                <c:pt idx="6">
                  <c:v>#N/A</c:v>
                </c:pt>
                <c:pt idx="7">
                  <c:v>17.34</c:v>
                </c:pt>
                <c:pt idx="8">
                  <c:v>#N/A</c:v>
                </c:pt>
                <c:pt idx="9">
                  <c:v>17.739999999999998</c:v>
                </c:pt>
              </c:numCache>
            </c:numRef>
          </c:val>
          <c:extLst>
            <c:ext xmlns:c16="http://schemas.microsoft.com/office/drawing/2014/chart" uri="{C3380CC4-5D6E-409C-BE32-E72D297353CC}">
              <c16:uniqueId val="{00000009-DD1D-4845-B629-96DD05DD6F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1204</c:v>
                </c:pt>
                <c:pt idx="5">
                  <c:v>1183</c:v>
                </c:pt>
                <c:pt idx="8">
                  <c:v>1171</c:v>
                </c:pt>
                <c:pt idx="11">
                  <c:v>1111</c:v>
                </c:pt>
                <c:pt idx="14">
                  <c:v>1095</c:v>
                </c:pt>
              </c:numCache>
            </c:numRef>
          </c:val>
          <c:extLst>
            <c:ext xmlns:c16="http://schemas.microsoft.com/office/drawing/2014/chart" uri="{C3380CC4-5D6E-409C-BE32-E72D297353CC}">
              <c16:uniqueId val="{00000000-4EB9-4122-999B-47328C54B2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B9-4122-999B-47328C54B2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4EB9-4122-999B-47328C54B2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46</c:v>
                </c:pt>
                <c:pt idx="6">
                  <c:v>38</c:v>
                </c:pt>
                <c:pt idx="9">
                  <c:v>41</c:v>
                </c:pt>
                <c:pt idx="12">
                  <c:v>46</c:v>
                </c:pt>
              </c:numCache>
            </c:numRef>
          </c:val>
          <c:extLst>
            <c:ext xmlns:c16="http://schemas.microsoft.com/office/drawing/2014/chart" uri="{C3380CC4-5D6E-409C-BE32-E72D297353CC}">
              <c16:uniqueId val="{00000003-4EB9-4122-999B-47328C54B2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677</c:v>
                </c:pt>
                <c:pt idx="3">
                  <c:v>659</c:v>
                </c:pt>
                <c:pt idx="6">
                  <c:v>626</c:v>
                </c:pt>
                <c:pt idx="9">
                  <c:v>626</c:v>
                </c:pt>
                <c:pt idx="12">
                  <c:v>499</c:v>
                </c:pt>
              </c:numCache>
            </c:numRef>
          </c:val>
          <c:extLst>
            <c:ext xmlns:c16="http://schemas.microsoft.com/office/drawing/2014/chart" uri="{C3380CC4-5D6E-409C-BE32-E72D297353CC}">
              <c16:uniqueId val="{00000004-4EB9-4122-999B-47328C54B2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B9-4122-999B-47328C54B2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B9-4122-999B-47328C54B2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1066</c:v>
                </c:pt>
                <c:pt idx="3">
                  <c:v>1113</c:v>
                </c:pt>
                <c:pt idx="6">
                  <c:v>1125</c:v>
                </c:pt>
                <c:pt idx="9">
                  <c:v>1213</c:v>
                </c:pt>
                <c:pt idx="12">
                  <c:v>1225</c:v>
                </c:pt>
              </c:numCache>
            </c:numRef>
          </c:val>
          <c:extLst>
            <c:ext xmlns:c16="http://schemas.microsoft.com/office/drawing/2014/chart" uri="{C3380CC4-5D6E-409C-BE32-E72D297353CC}">
              <c16:uniqueId val="{00000007-4EB9-4122-999B-47328C54B2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588</c:v>
                </c:pt>
                <c:pt idx="2">
                  <c:v>#N/A</c:v>
                </c:pt>
                <c:pt idx="3">
                  <c:v>#N/A</c:v>
                </c:pt>
                <c:pt idx="4">
                  <c:v>635</c:v>
                </c:pt>
                <c:pt idx="5">
                  <c:v>#N/A</c:v>
                </c:pt>
                <c:pt idx="6">
                  <c:v>#N/A</c:v>
                </c:pt>
                <c:pt idx="7">
                  <c:v>618</c:v>
                </c:pt>
                <c:pt idx="8">
                  <c:v>#N/A</c:v>
                </c:pt>
                <c:pt idx="9">
                  <c:v>#N/A</c:v>
                </c:pt>
                <c:pt idx="10">
                  <c:v>769</c:v>
                </c:pt>
                <c:pt idx="11">
                  <c:v>#N/A</c:v>
                </c:pt>
                <c:pt idx="12">
                  <c:v>#N/A</c:v>
                </c:pt>
                <c:pt idx="13">
                  <c:v>675</c:v>
                </c:pt>
                <c:pt idx="14">
                  <c:v>#N/A</c:v>
                </c:pt>
              </c:numCache>
            </c:numRef>
          </c:val>
          <c:smooth val="0"/>
          <c:extLst>
            <c:ext xmlns:c16="http://schemas.microsoft.com/office/drawing/2014/chart" uri="{C3380CC4-5D6E-409C-BE32-E72D297353CC}">
              <c16:uniqueId val="{00000008-4EB9-4122-999B-47328C54B2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9881</c:v>
                </c:pt>
                <c:pt idx="5">
                  <c:v>9442</c:v>
                </c:pt>
                <c:pt idx="8">
                  <c:v>8955</c:v>
                </c:pt>
                <c:pt idx="11">
                  <c:v>8345</c:v>
                </c:pt>
                <c:pt idx="14">
                  <c:v>8071</c:v>
                </c:pt>
              </c:numCache>
            </c:numRef>
          </c:val>
          <c:extLst>
            <c:ext xmlns:c16="http://schemas.microsoft.com/office/drawing/2014/chart" uri="{C3380CC4-5D6E-409C-BE32-E72D297353CC}">
              <c16:uniqueId val="{00000000-5A19-4AD7-AA5F-D68D1F481D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1342</c:v>
                </c:pt>
                <c:pt idx="5">
                  <c:v>1422</c:v>
                </c:pt>
                <c:pt idx="8">
                  <c:v>1250</c:v>
                </c:pt>
                <c:pt idx="11">
                  <c:v>1181</c:v>
                </c:pt>
                <c:pt idx="14">
                  <c:v>1260</c:v>
                </c:pt>
              </c:numCache>
            </c:numRef>
          </c:val>
          <c:extLst>
            <c:ext xmlns:c16="http://schemas.microsoft.com/office/drawing/2014/chart" uri="{C3380CC4-5D6E-409C-BE32-E72D297353CC}">
              <c16:uniqueId val="{00000001-5A19-4AD7-AA5F-D68D1F481D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2255</c:v>
                </c:pt>
                <c:pt idx="5">
                  <c:v>2259</c:v>
                </c:pt>
                <c:pt idx="8">
                  <c:v>2798</c:v>
                </c:pt>
                <c:pt idx="11">
                  <c:v>3055</c:v>
                </c:pt>
                <c:pt idx="14">
                  <c:v>3198</c:v>
                </c:pt>
              </c:numCache>
            </c:numRef>
          </c:val>
          <c:extLst>
            <c:ext xmlns:c16="http://schemas.microsoft.com/office/drawing/2014/chart" uri="{C3380CC4-5D6E-409C-BE32-E72D297353CC}">
              <c16:uniqueId val="{00000002-5A19-4AD7-AA5F-D68D1F481D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19-4AD7-AA5F-D68D1F481D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19-4AD7-AA5F-D68D1F481D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80</c:v>
                </c:pt>
                <c:pt idx="3">
                  <c:v>68</c:v>
                </c:pt>
                <c:pt idx="6">
                  <c:v>37</c:v>
                </c:pt>
                <c:pt idx="9">
                  <c:v>45</c:v>
                </c:pt>
                <c:pt idx="12">
                  <c:v>39</c:v>
                </c:pt>
              </c:numCache>
            </c:numRef>
          </c:val>
          <c:extLst>
            <c:ext xmlns:c16="http://schemas.microsoft.com/office/drawing/2014/chart" uri="{C3380CC4-5D6E-409C-BE32-E72D297353CC}">
              <c16:uniqueId val="{00000005-5A19-4AD7-AA5F-D68D1F481D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1216</c:v>
                </c:pt>
                <c:pt idx="3">
                  <c:v>1160</c:v>
                </c:pt>
                <c:pt idx="6">
                  <c:v>1067</c:v>
                </c:pt>
                <c:pt idx="9">
                  <c:v>946</c:v>
                </c:pt>
                <c:pt idx="12">
                  <c:v>936</c:v>
                </c:pt>
              </c:numCache>
            </c:numRef>
          </c:val>
          <c:extLst>
            <c:ext xmlns:c16="http://schemas.microsoft.com/office/drawing/2014/chart" uri="{C3380CC4-5D6E-409C-BE32-E72D297353CC}">
              <c16:uniqueId val="{00000006-5A19-4AD7-AA5F-D68D1F481D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364</c:v>
                </c:pt>
                <c:pt idx="3">
                  <c:v>369</c:v>
                </c:pt>
                <c:pt idx="6">
                  <c:v>342</c:v>
                </c:pt>
                <c:pt idx="9">
                  <c:v>315</c:v>
                </c:pt>
                <c:pt idx="12">
                  <c:v>337</c:v>
                </c:pt>
              </c:numCache>
            </c:numRef>
          </c:val>
          <c:extLst>
            <c:ext xmlns:c16="http://schemas.microsoft.com/office/drawing/2014/chart" uri="{C3380CC4-5D6E-409C-BE32-E72D297353CC}">
              <c16:uniqueId val="{00000007-5A19-4AD7-AA5F-D68D1F481D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4766</c:v>
                </c:pt>
                <c:pt idx="3">
                  <c:v>4312</c:v>
                </c:pt>
                <c:pt idx="6">
                  <c:v>3664</c:v>
                </c:pt>
                <c:pt idx="9">
                  <c:v>3161</c:v>
                </c:pt>
                <c:pt idx="12">
                  <c:v>2580</c:v>
                </c:pt>
              </c:numCache>
            </c:numRef>
          </c:val>
          <c:extLst>
            <c:ext xmlns:c16="http://schemas.microsoft.com/office/drawing/2014/chart" uri="{C3380CC4-5D6E-409C-BE32-E72D297353CC}">
              <c16:uniqueId val="{00000008-5A19-4AD7-AA5F-D68D1F481D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19-4AD7-AA5F-D68D1F481D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13884</c:v>
                </c:pt>
                <c:pt idx="3">
                  <c:v>13535</c:v>
                </c:pt>
                <c:pt idx="6">
                  <c:v>13183</c:v>
                </c:pt>
                <c:pt idx="9">
                  <c:v>12586</c:v>
                </c:pt>
                <c:pt idx="12">
                  <c:v>12973</c:v>
                </c:pt>
              </c:numCache>
            </c:numRef>
          </c:val>
          <c:extLst>
            <c:ext xmlns:c16="http://schemas.microsoft.com/office/drawing/2014/chart" uri="{C3380CC4-5D6E-409C-BE32-E72D297353CC}">
              <c16:uniqueId val="{0000000A-5A19-4AD7-AA5F-D68D1F481D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6833</c:v>
                </c:pt>
                <c:pt idx="2">
                  <c:v>#N/A</c:v>
                </c:pt>
                <c:pt idx="3">
                  <c:v>#N/A</c:v>
                </c:pt>
                <c:pt idx="4">
                  <c:v>6320</c:v>
                </c:pt>
                <c:pt idx="5">
                  <c:v>#N/A</c:v>
                </c:pt>
                <c:pt idx="6">
                  <c:v>#N/A</c:v>
                </c:pt>
                <c:pt idx="7">
                  <c:v>5288</c:v>
                </c:pt>
                <c:pt idx="8">
                  <c:v>#N/A</c:v>
                </c:pt>
                <c:pt idx="9">
                  <c:v>#N/A</c:v>
                </c:pt>
                <c:pt idx="10">
                  <c:v>4472</c:v>
                </c:pt>
                <c:pt idx="11">
                  <c:v>#N/A</c:v>
                </c:pt>
                <c:pt idx="12">
                  <c:v>#N/A</c:v>
                </c:pt>
                <c:pt idx="13">
                  <c:v>4337</c:v>
                </c:pt>
                <c:pt idx="14">
                  <c:v>#N/A</c:v>
                </c:pt>
              </c:numCache>
            </c:numRef>
          </c:val>
          <c:smooth val="0"/>
          <c:extLst>
            <c:ext xmlns:c16="http://schemas.microsoft.com/office/drawing/2014/chart" uri="{C3380CC4-5D6E-409C-BE32-E72D297353CC}">
              <c16:uniqueId val="{0000000B-5A19-4AD7-AA5F-D68D1F481D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614</c:v>
                </c:pt>
                <c:pt idx="1">
                  <c:v>773</c:v>
                </c:pt>
                <c:pt idx="2">
                  <c:v>713</c:v>
                </c:pt>
              </c:numCache>
            </c:numRef>
          </c:val>
          <c:extLst>
            <c:ext xmlns:c16="http://schemas.microsoft.com/office/drawing/2014/chart" uri="{C3380CC4-5D6E-409C-BE32-E72D297353CC}">
              <c16:uniqueId val="{00000000-24E0-4DAB-9F73-0C33128072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513</c:v>
                </c:pt>
                <c:pt idx="1">
                  <c:v>414</c:v>
                </c:pt>
                <c:pt idx="2">
                  <c:v>424</c:v>
                </c:pt>
              </c:numCache>
            </c:numRef>
          </c:val>
          <c:extLst>
            <c:ext xmlns:c16="http://schemas.microsoft.com/office/drawing/2014/chart" uri="{C3380CC4-5D6E-409C-BE32-E72D297353CC}">
              <c16:uniqueId val="{00000001-24E0-4DAB-9F73-0C33128072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1254</c:v>
                </c:pt>
                <c:pt idx="1">
                  <c:v>1451</c:v>
                </c:pt>
                <c:pt idx="2">
                  <c:v>1603</c:v>
                </c:pt>
              </c:numCache>
            </c:numRef>
          </c:val>
          <c:extLst>
            <c:ext xmlns:c16="http://schemas.microsoft.com/office/drawing/2014/chart" uri="{C3380CC4-5D6E-409C-BE32-E72D297353CC}">
              <c16:uniqueId val="{00000002-24E0-4DAB-9F73-0C33128072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{E0D7816D-2FF9-4729-AA8A-92627DC37EC6}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0C-4A35-A83E-0A70F44843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{9B7C91FA-1C0D-470C-BD29-AC3326086BD8}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0C-4A35-A83E-0A70F44843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{A352EF8E-51AC-49CF-8D1C-8F2BEE5A364D}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0C-4A35-A83E-0A70F44843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{19699A4A-317E-4CA4-A1A4-EDE482C8581C}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0C-4A35-A83E-0A70F44843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{BADD6F75-BCE0-45B6-BB3F-EA9CA14F8475}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0C-4A35-A83E-0A70F44843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{E27EB944-5CC2-4691-8348-979FDCC07065}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0C-4A35-A83E-0A70F44843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{76A089BF-DB8D-4C27-90FE-136985FEC9B7}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0C-4A35-A83E-0A70F44843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{AD2AA936-D864-411E-BAC7-14F35F89BF92}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0C-4A35-A83E-0A70F44843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{8965F4CF-25CF-4468-93BA-B21B40F47B92}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0C-4A35-A83E-0A70F44843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62.7</c:v>
                </c:pt>
                <c:pt idx="24">
                  <c:v>64.400000000000006</c:v>
                </c:pt>
                <c:pt idx="32">
                  <c:v>66.2</c:v>
                </c:pt>
              </c:numCache>
            </c:numRef>
          </c:xVal>
          <c:yVal>
            <c:numRef>
              <c:f>公会計指標分析・財政指標組合せ分析表!$BP$51:$DC$51</c:f>
              <c:numCache>
                <c:formatCode>#,##0.0;"▲ "#,##0.0</c:formatCode>
                <c:ptCount val="40"/>
                <c:pt idx="0">
                  <c:v>120.4</c:v>
                </c:pt>
                <c:pt idx="8">
                  <c:v>111.1</c:v>
                </c:pt>
                <c:pt idx="16">
                  <c:v>88.2</c:v>
                </c:pt>
                <c:pt idx="24">
                  <c:v>77.400000000000006</c:v>
                </c:pt>
                <c:pt idx="32">
                  <c:v>73.900000000000006</c:v>
                </c:pt>
              </c:numCache>
            </c:numRef>
          </c:yVal>
          <c:smooth val="0"/>
          <c:extLst>
            <c:ext xmlns:c16="http://schemas.microsoft.com/office/drawing/2014/chart" uri="{C3380CC4-5D6E-409C-BE32-E72D297353CC}">
              <c16:uniqueId val="{00000009-ED0C-4A35-A83E-0A70F44843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{2D85EC9F-011A-4197-8A52-6296DD8DFD89}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0C-4A35-A83E-0A70F44843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{0F2B2B6C-E6E7-4A85-83E9-C7C5420C8C01}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0C-4A35-A83E-0A70F44843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{CC81D056-2F34-4F31-8B41-9D142843CA62}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0C-4A35-A83E-0A70F44843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{41A1EE56-D371-4194-B739-148C1B92C14C}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0C-4A35-A83E-0A70F44843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{650F23C3-FA75-49FD-9D06-03C40BE6DF25}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0C-4A35-A83E-0A70F44843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{C9518590-5BE7-4337-AEB8-7BA44D165414}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0C-4A35-A83E-0A70F44843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{2ACC64BC-5CD6-4830-BE60-19D8819604FF}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0C-4A35-A83E-0A70F44843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{35DF142E-D86E-44F4-8E17-308A2CC37629}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0C-4A35-A83E-0A70F44843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{2829B98F-4BDF-4117-91F0-CFFF0F389412}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0C-4A35-A83E-0A70F44843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D0C-4A35-A83E-0A70F448437F}"/>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{68028901-FF54-42CA-BD34-3FAD7D8F59E2}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E85-4B8A-AE69-E849421D40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{A1EE2FE5-A5FE-4978-AC87-CB702DF8B3C7}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85-4B8A-AE69-E849421D40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{61E11531-82EA-4E0B-A348-41C9EC5A03AF}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85-4B8A-AE69-E849421D40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{C8E0B000-98EE-4EA1-AE1C-B5D67A38E051}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85-4B8A-AE69-E849421D40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{D28668CE-32C8-46DB-907A-A313DC327585}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85-4B8A-AE69-E849421D40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{9BE64F01-3ED5-4E8B-AFAC-D2FFD7FFA06D}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E85-4B8A-AE69-E849421D40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{9FF5990D-C508-40CF-B77F-30F3170DAB14}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E85-4B8A-AE69-E849421D4061}"/>
                </c:ext>
              </c:extLst>
            </c:dLbl>
            <c:dLbl>
              <c:idx val="24"/>
              <c:layout>
                <c:manualLayout>
                  <c:x val="-2.882984014740076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{90F5446B-220F-4CDE-A2E1-B699A94865E8}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E85-4B8A-AE69-E849421D4061}"/>
                </c:ext>
              </c:extLst>
            </c:dLbl>
            <c:dLbl>
              <c:idx val="32"/>
              <c:layout>
                <c:manualLayout>
                  <c:x val="-3.431084530275047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{24A969DB-F36F-4201-91C8-903B925204B5}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E85-4B8A-AE69-E849421D40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10.7</c:v>
                </c:pt>
                <c:pt idx="16">
                  <c:v>10.6</c:v>
                </c:pt>
                <c:pt idx="24">
                  <c:v>11.5</c:v>
                </c:pt>
                <c:pt idx="32">
                  <c:v>11.7</c:v>
                </c:pt>
              </c:numCache>
            </c:numRef>
          </c:xVal>
          <c:yVal>
            <c:numRef>
              <c:f>公会計指標分析・財政指標組合せ分析表!$BP$73:$DC$73</c:f>
              <c:numCache>
                <c:formatCode>#,##0.0;"▲ "#,##0.0</c:formatCode>
                <c:ptCount val="40"/>
                <c:pt idx="0">
                  <c:v>120.4</c:v>
                </c:pt>
                <c:pt idx="8">
                  <c:v>111.1</c:v>
                </c:pt>
                <c:pt idx="16">
                  <c:v>88.2</c:v>
                </c:pt>
                <c:pt idx="24">
                  <c:v>77.400000000000006</c:v>
                </c:pt>
                <c:pt idx="32">
                  <c:v>73.900000000000006</c:v>
                </c:pt>
              </c:numCache>
            </c:numRef>
          </c:yVal>
          <c:smooth val="0"/>
          <c:extLst>
            <c:ext xmlns:c16="http://schemas.microsoft.com/office/drawing/2014/chart" uri="{C3380CC4-5D6E-409C-BE32-E72D297353CC}">
              <c16:uniqueId val="{00000009-9E85-4B8A-AE69-E849421D40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{2E78FACA-CDD8-4142-94DB-A28C7F326D88}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E85-4B8A-AE69-E849421D40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{73C24136-6385-4356-983D-F2F7F8F94656}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85-4B8A-AE69-E849421D40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{9FEE2610-5CC2-4B94-98B9-950D340E2EEA}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85-4B8A-AE69-E849421D40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{BE288D5D-4364-4724-AB79-9153D0025071}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85-4B8A-AE69-E849421D40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{DAF4365D-D50A-40A5-91DF-B0A7B4171754}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85-4B8A-AE69-E849421D4061}"/>
                </c:ext>
              </c:extLst>
            </c:dLbl>
            <c:dLbl>
              <c:idx val="8"/>
              <c:layout>
                <c:manualLayout>
                  <c:x val="-4.4905057365901176E-2"/>
                  <c:y val="-5.35789266028589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{F7D5FE1F-8C27-4DEA-A366-F579E914745B}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E85-4B8A-AE69-E849421D4061}"/>
                </c:ext>
              </c:extLst>
            </c:dLbl>
            <c:dLbl>
              <c:idx val="16"/>
              <c:layout>
                <c:manualLayout>
                  <c:x val="-1.8235628084249993E-2"/>
                  <c:y val="-7.125436757272894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{1B72CCBD-00CF-49D3-97F8-F83B77BE04CE}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E85-4B8A-AE69-E849421D406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{0D024445-79F1-4C3A-8A10-82DDCD96EE49}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E85-4B8A-AE69-E849421D40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{A465C1DB-5E76-4E95-A5B4-CBDAD3946E13}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E85-4B8A-AE69-E849421D40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E85-4B8A-AE69-E849421D4061}"/>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元利償還金は、令和元年度に発行した台風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号による災害復旧債や屋内遊戯施設整備事業債などの元金償還が開始したため、前年度比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百万円増加したが、公営企業債の元利償還金に対する繰入金は減少した。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今後予定されている大規模な建設事業を念頭に、年度ごとの事業を調整し、数値が大幅に悪化しないよう努める。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将来負担額のうち一般会計等に係る地方債の現在高は、令和元年度から減少傾向が続いていたが、令和５年度は新庁舎建設事業などの実施に伴い、借入額が償還額を上回ったことから、前年度比</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百万円の増額となっている。一方、公営企業債等繰入見込額や退職手当負担見込額などは年々減少傾向にある。また、基準財政需要額算入見込額は年々減少しているが、充当可能基金は引き続き改善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建設事業などの大規模建設事業に着手しており、地方債現在高は増加していくと予想されるが、公共施設等総合管理計画や個別施設計画、各公共施設の長寿命化計画などを事務事業の実施計画に適切に反映させ、事務事業を平準化し数値が悪化し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基金残高は、財政調整基金は前年度比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百万円の増となった。これは、ふるさと納税寄附金を原資とするふるさと応援基金を新たに造成したことによるものである。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財政調整基金、減債基金は、引き続き今後の財政運営のために決算剰余金などを確実に積み立てる。各特定目的基金については、その目的に沿って、積立て、取崩しを行う。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・ふるさと応援基金：ふるさと納税寄附金を原資として、寄附者の意向に沿った事務事業の財源に充てるため設置する。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その他の緊急経済対策に必要な資金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・再生可能エネルギー等導入推進基金：地球温暖化対策を推進するため、公共施設への再生可能エネルギー及び省エネルギー設備の導入等を図るために設置する。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・公共施設等整備基金：新庁舎建設の財源として一部取崩しを行ったため、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・ふるさと応援基金：新たに基金を造成したため、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・新型コロナウイルス感染症経済対策基金：利子補給事業等を行ったため、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・再生可能エネルギー等導入推進基金：今後予定している事業のため積み増しを行ったため、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・公共施設等整備基金：今後実施予定の大型の建設事業に充てるため、決算剰余金などの積立て及び取崩しを行っていく。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・ふるさと応援基金：ふるさと納税寄附者の意向に沿った施策に充てるため、積立て及び取崩しを行っていく。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・新型コロナウイルス感染症経済対策基金：新型コロナウイルス感染症の影響に伴う地域経済変動対策資金貸付に係る利子補給事業、信用保証料補助事業に充てるため、取崩しを行っていく。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・再生可能エネルギー等導入推進基金：地球温暖化対策を進めるため、公共施設への再生可能エネルギー及び省エネルギー設備の導入等に充てるため、決算剰余金などの積立て及び取崩しを行っていく。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令和５年度は、決算剰余金の積立額が財源不足を補填するための取崩し額を下回ったため、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予見できない災害や除排雪への対応、過去の実績等を踏まえながら、６億円程度を確保していく予定である。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令和５年度は、普通交付税追加交付分のうち臨時財政対策債償還基金費分の積立てを行ったことで、前年度比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今後予定されている大規模建設事業に係る地方債償還に備え、毎年度計画的に積立てを行い、４億円程度を確保していく予定である。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有形固定資産減価償却率は、全国平均・類似団体と比べて低い状態で推移している。公共施設等の長寿命化計画などに基づいて、定期的に施設の維持改修等を行っていることから、現在の数値になっている。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既に公共施設等総合管理計画及び個別施設計画を策定済みであり、今後も当該計画に基づいた維持管理・改修等を適切に進めていく。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xdr:cNvSpPr txBox="1"/>
      </xdr:nvSpPr>
      <xdr:spPr>
        <a:xfrm>
          <a:off x="4258945" y="571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81" name="楕円 80"/>
        <xdr:cNvSpPr/>
      </xdr:nvSpPr>
      <xdr:spPr>
        <a:xfrm>
          <a:off x="4157345" y="5732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82" name="有形固定資産減価償却率該当値テキスト"/>
        <xdr:cNvSpPr txBox="1"/>
      </xdr:nvSpPr>
      <xdr:spPr>
        <a:xfrm>
          <a:off x="4258945"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36618</xdr:rowOff>
    </xdr:from>
    <xdr:to>
      <xdr:col>19</xdr:col>
      <xdr:colOff>187325</xdr:colOff>
      <xdr:row>29</xdr:row>
      <xdr:rowOff>138218</xdr:rowOff>
    </xdr:to>
    <xdr:sp macro="" textlink="">
      <xdr:nvSpPr>
        <xdr:cNvPr id="83" name="楕円 82"/>
        <xdr:cNvSpPr/>
      </xdr:nvSpPr>
      <xdr:spPr>
        <a:xfrm>
          <a:off x="3537585" y="566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87418</xdr:rowOff>
    </xdr:from>
    <xdr:to>
      <xdr:col>23</xdr:col>
      <xdr:colOff>85725</xdr:colOff>
      <xdr:row>29</xdr:row>
      <xdr:rowOff>152188</xdr:rowOff>
    </xdr:to>
    <xdr:cxnSp macro="">
      <xdr:nvCxnSpPr>
        <xdr:cNvPr id="84" name="直線コネクタ 83"/>
        <xdr:cNvCxnSpPr/>
      </xdr:nvCxnSpPr>
      <xdr:spPr>
        <a:xfrm>
          <a:off x="3588385" y="5718598"/>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146897</xdr:rowOff>
    </xdr:from>
    <xdr:to>
      <xdr:col>15</xdr:col>
      <xdr:colOff>187325</xdr:colOff>
      <xdr:row>29</xdr:row>
      <xdr:rowOff>77047</xdr:rowOff>
    </xdr:to>
    <xdr:sp macro="" textlink="">
      <xdr:nvSpPr>
        <xdr:cNvPr id="85" name="楕円 84"/>
        <xdr:cNvSpPr/>
      </xdr:nvSpPr>
      <xdr:spPr>
        <a:xfrm>
          <a:off x="2867025" y="5610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87418</xdr:rowOff>
    </xdr:to>
    <xdr:cxnSp macro="">
      <xdr:nvCxnSpPr>
        <xdr:cNvPr id="86" name="直線コネクタ 85"/>
        <xdr:cNvCxnSpPr/>
      </xdr:nvCxnSpPr>
      <xdr:spPr>
        <a:xfrm>
          <a:off x="2917825" y="5657427"/>
          <a:ext cx="67056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82127</xdr:rowOff>
    </xdr:from>
    <xdr:to>
      <xdr:col>11</xdr:col>
      <xdr:colOff>187325</xdr:colOff>
      <xdr:row>29</xdr:row>
      <xdr:rowOff>12277</xdr:rowOff>
    </xdr:to>
    <xdr:sp macro="" textlink="">
      <xdr:nvSpPr>
        <xdr:cNvPr id="87" name="楕円 86"/>
        <xdr:cNvSpPr/>
      </xdr:nvSpPr>
      <xdr:spPr>
        <a:xfrm>
          <a:off x="2196465" y="5545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132927</xdr:rowOff>
    </xdr:from>
    <xdr:to>
      <xdr:col>15</xdr:col>
      <xdr:colOff>136525</xdr:colOff>
      <xdr:row>29</xdr:row>
      <xdr:rowOff>26247</xdr:rowOff>
    </xdr:to>
    <xdr:cxnSp macro="">
      <xdr:nvCxnSpPr>
        <xdr:cNvPr id="88" name="直線コネクタ 87"/>
        <xdr:cNvCxnSpPr/>
      </xdr:nvCxnSpPr>
      <xdr:spPr>
        <a:xfrm>
          <a:off x="2247265" y="5596467"/>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31750</xdr:rowOff>
    </xdr:from>
    <xdr:to>
      <xdr:col>7</xdr:col>
      <xdr:colOff>187325</xdr:colOff>
      <xdr:row>28</xdr:row>
      <xdr:rowOff>133350</xdr:rowOff>
    </xdr:to>
    <xdr:sp macro="" textlink="">
      <xdr:nvSpPr>
        <xdr:cNvPr id="89" name="楕円 88"/>
        <xdr:cNvSpPr/>
      </xdr:nvSpPr>
      <xdr:spPr>
        <a:xfrm>
          <a:off x="1525905" y="549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82550</xdr:rowOff>
    </xdr:from>
    <xdr:to>
      <xdr:col>11</xdr:col>
      <xdr:colOff>136525</xdr:colOff>
      <xdr:row>28</xdr:row>
      <xdr:rowOff>132927</xdr:rowOff>
    </xdr:to>
    <xdr:cxnSp macro="">
      <xdr:nvCxnSpPr>
        <xdr:cNvPr id="90" name="直線コネクタ 89"/>
        <xdr:cNvCxnSpPr/>
      </xdr:nvCxnSpPr>
      <xdr:spPr>
        <a:xfrm>
          <a:off x="1576705" y="5546090"/>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xdr:cNvSpPr txBox="1"/>
      </xdr:nvSpPr>
      <xdr:spPr>
        <a:xfrm>
          <a:off x="3395989"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xdr:cNvSpPr txBox="1"/>
      </xdr:nvSpPr>
      <xdr:spPr>
        <a:xfrm>
          <a:off x="2738129"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xdr:cNvSpPr txBox="1"/>
      </xdr:nvSpPr>
      <xdr:spPr>
        <a:xfrm>
          <a:off x="206756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xdr:cNvSpPr txBox="1"/>
      </xdr:nvSpPr>
      <xdr:spPr>
        <a:xfrm>
          <a:off x="139700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154745</xdr:rowOff>
    </xdr:from>
    <xdr:ext cx="405111" cy="259045"/>
    <xdr:sp macro="" textlink="">
      <xdr:nvSpPr>
        <xdr:cNvPr id="95" name="n_1mainValue有形固定資産減価償却率"/>
        <xdr:cNvSpPr txBox="1"/>
      </xdr:nvSpPr>
      <xdr:spPr>
        <a:xfrm>
          <a:off x="3395989" y="545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93574</xdr:rowOff>
    </xdr:from>
    <xdr:ext cx="405111" cy="259045"/>
    <xdr:sp macro="" textlink="">
      <xdr:nvSpPr>
        <xdr:cNvPr id="96" name="n_2mainValue有形固定資産減価償却率"/>
        <xdr:cNvSpPr txBox="1"/>
      </xdr:nvSpPr>
      <xdr:spPr>
        <a:xfrm>
          <a:off x="2738129" y="5389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28804</xdr:rowOff>
    </xdr:from>
    <xdr:ext cx="405111" cy="259045"/>
    <xdr:sp macro="" textlink="">
      <xdr:nvSpPr>
        <xdr:cNvPr id="97" name="n_3mainValue有形固定資産減価償却率"/>
        <xdr:cNvSpPr txBox="1"/>
      </xdr:nvSpPr>
      <xdr:spPr>
        <a:xfrm>
          <a:off x="2067569" y="532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149877</xdr:rowOff>
    </xdr:from>
    <xdr:ext cx="405111" cy="259045"/>
    <xdr:sp macro="" textlink="">
      <xdr:nvSpPr>
        <xdr:cNvPr id="98" name="n_4mainValue有形固定資産減価償却率"/>
        <xdr:cNvSpPr txBox="1"/>
      </xdr:nvSpPr>
      <xdr:spPr>
        <a:xfrm>
          <a:off x="1397009" y="52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債務償還比率は、全国平均や類似団体平均を大きく上回っている。主な要因として、町立高畠中学校の建設により、平成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将来負担比率が上昇傾向にあり、その後も屋代小学校移転改修事業、図書館整備事業、屋内遊戯施設整備事業などの実施により、高止まりの状態にある。今後も新庁舎建設事業やスマートインターチェンジ整備事業、地区公民館改築事業などの大型建設事業の予定があることから、比率が大幅に悪化しないように、起債額の抑制を行いながら、健全化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155483</xdr:rowOff>
    </xdr:from>
    <xdr:to>
      <xdr:col>76</xdr:col>
      <xdr:colOff>73025</xdr:colOff>
      <xdr:row>30</xdr:row>
      <xdr:rowOff>85633</xdr:rowOff>
    </xdr:to>
    <xdr:sp macro="" textlink="">
      <xdr:nvSpPr>
        <xdr:cNvPr id="143" name="楕円 142"/>
        <xdr:cNvSpPr/>
      </xdr:nvSpPr>
      <xdr:spPr>
        <a:xfrm>
          <a:off x="13001625" y="5786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133910</xdr:rowOff>
    </xdr:from>
    <xdr:ext cx="469744" cy="259045"/>
    <xdr:sp macro="" textlink="">
      <xdr:nvSpPr>
        <xdr:cNvPr id="144" name="債務償還比率該当値テキスト"/>
        <xdr:cNvSpPr txBox="1"/>
      </xdr:nvSpPr>
      <xdr:spPr>
        <a:xfrm>
          <a:off x="13080365" y="57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22296</xdr:rowOff>
    </xdr:from>
    <xdr:to>
      <xdr:col>72</xdr:col>
      <xdr:colOff>123825</xdr:colOff>
      <xdr:row>30</xdr:row>
      <xdr:rowOff>123896</xdr:rowOff>
    </xdr:to>
    <xdr:sp macro="" textlink="">
      <xdr:nvSpPr>
        <xdr:cNvPr id="145" name="楕円 144"/>
        <xdr:cNvSpPr/>
      </xdr:nvSpPr>
      <xdr:spPr>
        <a:xfrm>
          <a:off x="12359005" y="58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34833</xdr:rowOff>
    </xdr:from>
    <xdr:to>
      <xdr:col>76</xdr:col>
      <xdr:colOff>22225</xdr:colOff>
      <xdr:row>30</xdr:row>
      <xdr:rowOff>73096</xdr:rowOff>
    </xdr:to>
    <xdr:cxnSp macro="">
      <xdr:nvCxnSpPr>
        <xdr:cNvPr id="146" name="直線コネクタ 145"/>
        <xdr:cNvCxnSpPr/>
      </xdr:nvCxnSpPr>
      <xdr:spPr>
        <a:xfrm flipV="1">
          <a:off x="12409805" y="5833653"/>
          <a:ext cx="61976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1185</xdr:rowOff>
    </xdr:from>
    <xdr:to>
      <xdr:col>68</xdr:col>
      <xdr:colOff>123825</xdr:colOff>
      <xdr:row>30</xdr:row>
      <xdr:rowOff>102785</xdr:rowOff>
    </xdr:to>
    <xdr:sp macro="" textlink="">
      <xdr:nvSpPr>
        <xdr:cNvPr id="147" name="楕円 146"/>
        <xdr:cNvSpPr/>
      </xdr:nvSpPr>
      <xdr:spPr>
        <a:xfrm>
          <a:off x="11688445" y="58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51985</xdr:rowOff>
    </xdr:from>
    <xdr:to>
      <xdr:col>72</xdr:col>
      <xdr:colOff>73025</xdr:colOff>
      <xdr:row>30</xdr:row>
      <xdr:rowOff>73096</xdr:rowOff>
    </xdr:to>
    <xdr:cxnSp macro="">
      <xdr:nvCxnSpPr>
        <xdr:cNvPr id="148" name="直線コネクタ 147"/>
        <xdr:cNvCxnSpPr/>
      </xdr:nvCxnSpPr>
      <xdr:spPr>
        <a:xfrm>
          <a:off x="11739245" y="5850805"/>
          <a:ext cx="670560" cy="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74902</xdr:rowOff>
    </xdr:from>
    <xdr:to>
      <xdr:col>64</xdr:col>
      <xdr:colOff>123825</xdr:colOff>
      <xdr:row>32</xdr:row>
      <xdr:rowOff>5052</xdr:rowOff>
    </xdr:to>
    <xdr:sp macro="" textlink="">
      <xdr:nvSpPr>
        <xdr:cNvPr id="149" name="楕円 148"/>
        <xdr:cNvSpPr/>
      </xdr:nvSpPr>
      <xdr:spPr>
        <a:xfrm>
          <a:off x="11017885" y="6041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51985</xdr:rowOff>
    </xdr:from>
    <xdr:to>
      <xdr:col>68</xdr:col>
      <xdr:colOff>73025</xdr:colOff>
      <xdr:row>31</xdr:row>
      <xdr:rowOff>125702</xdr:rowOff>
    </xdr:to>
    <xdr:cxnSp macro="">
      <xdr:nvCxnSpPr>
        <xdr:cNvPr id="150" name="直線コネクタ 149"/>
        <xdr:cNvCxnSpPr/>
      </xdr:nvCxnSpPr>
      <xdr:spPr>
        <a:xfrm flipV="1">
          <a:off x="11068685" y="5850805"/>
          <a:ext cx="670560" cy="2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98291</xdr:rowOff>
    </xdr:from>
    <xdr:to>
      <xdr:col>60</xdr:col>
      <xdr:colOff>123825</xdr:colOff>
      <xdr:row>32</xdr:row>
      <xdr:rowOff>28441</xdr:rowOff>
    </xdr:to>
    <xdr:sp macro="" textlink="">
      <xdr:nvSpPr>
        <xdr:cNvPr id="151" name="楕円 150"/>
        <xdr:cNvSpPr/>
      </xdr:nvSpPr>
      <xdr:spPr>
        <a:xfrm>
          <a:off x="10347325" y="6064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125702</xdr:rowOff>
    </xdr:from>
    <xdr:to>
      <xdr:col>64</xdr:col>
      <xdr:colOff>73025</xdr:colOff>
      <xdr:row>31</xdr:row>
      <xdr:rowOff>149091</xdr:rowOff>
    </xdr:to>
    <xdr:cxnSp macro="">
      <xdr:nvCxnSpPr>
        <xdr:cNvPr id="152" name="直線コネクタ 151"/>
        <xdr:cNvCxnSpPr/>
      </xdr:nvCxnSpPr>
      <xdr:spPr>
        <a:xfrm flipV="1">
          <a:off x="10398125" y="6092162"/>
          <a:ext cx="67056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xdr:cNvSpPr txBox="1"/>
      </xdr:nvSpPr>
      <xdr:spPr>
        <a:xfrm>
          <a:off x="12185092" y="5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xdr:cNvSpPr txBox="1"/>
      </xdr:nvSpPr>
      <xdr:spPr>
        <a:xfrm>
          <a:off x="11527232" y="540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115023</xdr:rowOff>
    </xdr:from>
    <xdr:ext cx="469744" cy="259045"/>
    <xdr:sp macro="" textlink="">
      <xdr:nvSpPr>
        <xdr:cNvPr id="157" name="n_1mainValue債務償還比率"/>
        <xdr:cNvSpPr txBox="1"/>
      </xdr:nvSpPr>
      <xdr:spPr>
        <a:xfrm>
          <a:off x="12185092" y="591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93912</xdr:rowOff>
    </xdr:from>
    <xdr:ext cx="469744" cy="259045"/>
    <xdr:sp macro="" textlink="">
      <xdr:nvSpPr>
        <xdr:cNvPr id="158" name="n_2mainValue債務償還比率"/>
        <xdr:cNvSpPr txBox="1"/>
      </xdr:nvSpPr>
      <xdr:spPr>
        <a:xfrm>
          <a:off x="11527232" y="589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167629</xdr:rowOff>
    </xdr:from>
    <xdr:ext cx="469744" cy="259045"/>
    <xdr:sp macro="" textlink="">
      <xdr:nvSpPr>
        <xdr:cNvPr id="159" name="n_3mainValue債務償還比率"/>
        <xdr:cNvSpPr txBox="1"/>
      </xdr:nvSpPr>
      <xdr:spPr>
        <a:xfrm>
          <a:off x="10856672" y="613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19568</xdr:rowOff>
    </xdr:from>
    <xdr:ext cx="469744" cy="259045"/>
    <xdr:sp macro="" textlink="">
      <xdr:nvSpPr>
        <xdr:cNvPr id="160" name="n_4mainValue債務償還比率"/>
        <xdr:cNvSpPr txBox="1"/>
      </xdr:nvSpPr>
      <xdr:spPr>
        <a:xfrm>
          <a:off x="10186112" y="615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3" name="楕円 72"/>
        <xdr:cNvSpPr/>
      </xdr:nvSpPr>
      <xdr:spPr>
        <a:xfrm>
          <a:off x="403606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4" name="【道路】&#10;有形固定資産減価償却率該当値テキスト"/>
        <xdr:cNvSpPr txBox="1"/>
      </xdr:nvSpPr>
      <xdr:spPr>
        <a:xfrm>
          <a:off x="4124960"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xdr:cNvSpPr/>
      </xdr:nvSpPr>
      <xdr:spPr>
        <a:xfrm>
          <a:off x="331216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39</xdr:row>
      <xdr:rowOff>19050</xdr:rowOff>
    </xdr:to>
    <xdr:cxnSp macro="">
      <xdr:nvCxnSpPr>
        <xdr:cNvPr id="76" name="直線コネクタ 75"/>
        <xdr:cNvCxnSpPr/>
      </xdr:nvCxnSpPr>
      <xdr:spPr>
        <a:xfrm>
          <a:off x="3355340" y="6465570"/>
          <a:ext cx="7315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7" name="楕円 76"/>
        <xdr:cNvSpPr/>
      </xdr:nvSpPr>
      <xdr:spPr>
        <a:xfrm>
          <a:off x="251460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95250</xdr:rowOff>
    </xdr:to>
    <xdr:cxnSp macro="">
      <xdr:nvCxnSpPr>
        <xdr:cNvPr id="78" name="直線コネクタ 77"/>
        <xdr:cNvCxnSpPr/>
      </xdr:nvCxnSpPr>
      <xdr:spPr>
        <a:xfrm>
          <a:off x="2565400" y="640842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xdr:cNvSpPr/>
      </xdr:nvSpPr>
      <xdr:spPr>
        <a:xfrm>
          <a:off x="1739900" y="628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38</xdr:row>
      <xdr:rowOff>38100</xdr:rowOff>
    </xdr:to>
    <xdr:cxnSp macro="">
      <xdr:nvCxnSpPr>
        <xdr:cNvPr id="80" name="直線コネクタ 79"/>
        <xdr:cNvCxnSpPr/>
      </xdr:nvCxnSpPr>
      <xdr:spPr>
        <a:xfrm>
          <a:off x="1790700" y="633222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1" name="楕円 80"/>
        <xdr:cNvSpPr/>
      </xdr:nvSpPr>
      <xdr:spPr>
        <a:xfrm>
          <a:off x="96520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129540</xdr:rowOff>
    </xdr:to>
    <xdr:cxnSp macro="">
      <xdr:nvCxnSpPr>
        <xdr:cNvPr id="82" name="直線コネクタ 81"/>
        <xdr:cNvCxnSpPr/>
      </xdr:nvCxnSpPr>
      <xdr:spPr>
        <a:xfrm>
          <a:off x="1008380" y="629031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162577</xdr:rowOff>
    </xdr:from>
    <xdr:ext cx="405111" cy="259045"/>
    <xdr:sp macro="" textlink="">
      <xdr:nvSpPr>
        <xdr:cNvPr id="87" name="n_1mainValue【道路】&#10;有形固定資産減価償却率"/>
        <xdr:cNvSpPr txBox="1"/>
      </xdr:nvSpPr>
      <xdr:spPr>
        <a:xfrm>
          <a:off x="317056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88" name="n_2mainValue【道路】&#10;有形固定資産減価償却率"/>
        <xdr:cNvSpPr txBox="1"/>
      </xdr:nvSpPr>
      <xdr:spPr>
        <a:xfrm>
          <a:off x="238570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9" name="n_3mainValue【道路】&#10;有形固定資産減価償却率"/>
        <xdr:cNvSpPr txBox="1"/>
      </xdr:nvSpPr>
      <xdr:spPr>
        <a:xfrm>
          <a:off x="161100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90" name="n_4mainValue【道路】&#10;有形固定資産減価償却率"/>
        <xdr:cNvSpPr txBox="1"/>
      </xdr:nvSpPr>
      <xdr:spPr>
        <a:xfrm>
          <a:off x="8363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xdr:cNvSpPr txBox="1"/>
      </xdr:nvSpPr>
      <xdr:spPr>
        <a:xfrm>
          <a:off x="9258300" y="6846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80873</xdr:rowOff>
    </xdr:from>
    <xdr:to>
      <xdr:col>55</xdr:col>
      <xdr:colOff>50800</xdr:colOff>
      <xdr:row>41</xdr:row>
      <xdr:rowOff>11023</xdr:rowOff>
    </xdr:to>
    <xdr:sp macro="" textlink="">
      <xdr:nvSpPr>
        <xdr:cNvPr id="132" name="楕円 131"/>
        <xdr:cNvSpPr/>
      </xdr:nvSpPr>
      <xdr:spPr>
        <a:xfrm>
          <a:off x="9192260" y="6786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103750</xdr:rowOff>
    </xdr:from>
    <xdr:ext cx="534377" cy="259045"/>
    <xdr:sp macro="" textlink="">
      <xdr:nvSpPr>
        <xdr:cNvPr id="133" name="【道路】&#10;一人当たり延長該当値テキスト"/>
        <xdr:cNvSpPr txBox="1"/>
      </xdr:nvSpPr>
      <xdr:spPr>
        <a:xfrm>
          <a:off x="9258300" y="66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86904</xdr:rowOff>
    </xdr:from>
    <xdr:to>
      <xdr:col>50</xdr:col>
      <xdr:colOff>165100</xdr:colOff>
      <xdr:row>41</xdr:row>
      <xdr:rowOff>17054</xdr:rowOff>
    </xdr:to>
    <xdr:sp macro="" textlink="">
      <xdr:nvSpPr>
        <xdr:cNvPr id="134" name="楕円 133"/>
        <xdr:cNvSpPr/>
      </xdr:nvSpPr>
      <xdr:spPr>
        <a:xfrm>
          <a:off x="8445500" y="67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131673</xdr:rowOff>
    </xdr:from>
    <xdr:to>
      <xdr:col>55</xdr:col>
      <xdr:colOff>0</xdr:colOff>
      <xdr:row>40</xdr:row>
      <xdr:rowOff>137704</xdr:rowOff>
    </xdr:to>
    <xdr:cxnSp macro="">
      <xdr:nvCxnSpPr>
        <xdr:cNvPr id="135" name="直線コネクタ 134"/>
        <xdr:cNvCxnSpPr/>
      </xdr:nvCxnSpPr>
      <xdr:spPr>
        <a:xfrm flipV="1">
          <a:off x="8496300" y="6837273"/>
          <a:ext cx="7239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91835</xdr:rowOff>
    </xdr:from>
    <xdr:to>
      <xdr:col>46</xdr:col>
      <xdr:colOff>38100</xdr:colOff>
      <xdr:row>41</xdr:row>
      <xdr:rowOff>21985</xdr:rowOff>
    </xdr:to>
    <xdr:sp macro="" textlink="">
      <xdr:nvSpPr>
        <xdr:cNvPr id="136" name="楕円 135"/>
        <xdr:cNvSpPr/>
      </xdr:nvSpPr>
      <xdr:spPr>
        <a:xfrm>
          <a:off x="7670800" y="6797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137704</xdr:rowOff>
    </xdr:from>
    <xdr:to>
      <xdr:col>50</xdr:col>
      <xdr:colOff>114300</xdr:colOff>
      <xdr:row>40</xdr:row>
      <xdr:rowOff>142635</xdr:rowOff>
    </xdr:to>
    <xdr:cxnSp macro="">
      <xdr:nvCxnSpPr>
        <xdr:cNvPr id="137" name="直線コネクタ 136"/>
        <xdr:cNvCxnSpPr/>
      </xdr:nvCxnSpPr>
      <xdr:spPr>
        <a:xfrm flipV="1">
          <a:off x="7713980" y="6843304"/>
          <a:ext cx="78232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96832</xdr:rowOff>
    </xdr:from>
    <xdr:to>
      <xdr:col>41</xdr:col>
      <xdr:colOff>101600</xdr:colOff>
      <xdr:row>41</xdr:row>
      <xdr:rowOff>26982</xdr:rowOff>
    </xdr:to>
    <xdr:sp macro="" textlink="">
      <xdr:nvSpPr>
        <xdr:cNvPr id="138" name="楕円 137"/>
        <xdr:cNvSpPr/>
      </xdr:nvSpPr>
      <xdr:spPr>
        <a:xfrm>
          <a:off x="6873240" y="6802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142635</xdr:rowOff>
    </xdr:from>
    <xdr:to>
      <xdr:col>45</xdr:col>
      <xdr:colOff>177800</xdr:colOff>
      <xdr:row>40</xdr:row>
      <xdr:rowOff>147632</xdr:rowOff>
    </xdr:to>
    <xdr:cxnSp macro="">
      <xdr:nvCxnSpPr>
        <xdr:cNvPr id="139" name="直線コネクタ 138"/>
        <xdr:cNvCxnSpPr/>
      </xdr:nvCxnSpPr>
      <xdr:spPr>
        <a:xfrm flipV="1">
          <a:off x="6924040" y="6848235"/>
          <a:ext cx="78994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102112</xdr:rowOff>
    </xdr:from>
    <xdr:to>
      <xdr:col>36</xdr:col>
      <xdr:colOff>165100</xdr:colOff>
      <xdr:row>41</xdr:row>
      <xdr:rowOff>32262</xdr:rowOff>
    </xdr:to>
    <xdr:sp macro="" textlink="">
      <xdr:nvSpPr>
        <xdr:cNvPr id="140" name="楕円 139"/>
        <xdr:cNvSpPr/>
      </xdr:nvSpPr>
      <xdr:spPr>
        <a:xfrm>
          <a:off x="6098540" y="6807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147632</xdr:rowOff>
    </xdr:from>
    <xdr:to>
      <xdr:col>41</xdr:col>
      <xdr:colOff>50800</xdr:colOff>
      <xdr:row>40</xdr:row>
      <xdr:rowOff>152912</xdr:rowOff>
    </xdr:to>
    <xdr:cxnSp macro="">
      <xdr:nvCxnSpPr>
        <xdr:cNvPr id="141" name="直線コネクタ 140"/>
        <xdr:cNvCxnSpPr/>
      </xdr:nvCxnSpPr>
      <xdr:spPr>
        <a:xfrm flipV="1">
          <a:off x="6149340" y="6853232"/>
          <a:ext cx="7747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xdr:cNvSpPr txBox="1"/>
      </xdr:nvSpPr>
      <xdr:spPr>
        <a:xfrm>
          <a:off x="8239271" y="69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xdr:cNvSpPr txBox="1"/>
      </xdr:nvSpPr>
      <xdr:spPr>
        <a:xfrm>
          <a:off x="7477271" y="69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xdr:cNvSpPr txBox="1"/>
      </xdr:nvSpPr>
      <xdr:spPr>
        <a:xfrm>
          <a:off x="6702571" y="69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xdr:cNvSpPr txBox="1"/>
      </xdr:nvSpPr>
      <xdr:spPr>
        <a:xfrm>
          <a:off x="5905011" y="69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33581</xdr:rowOff>
    </xdr:from>
    <xdr:ext cx="534377" cy="259045"/>
    <xdr:sp macro="" textlink="">
      <xdr:nvSpPr>
        <xdr:cNvPr id="146" name="n_1mainValue【道路】&#10;一人当たり延長"/>
        <xdr:cNvSpPr txBox="1"/>
      </xdr:nvSpPr>
      <xdr:spPr>
        <a:xfrm>
          <a:off x="8239271" y="65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38512</xdr:rowOff>
    </xdr:from>
    <xdr:ext cx="534377" cy="259045"/>
    <xdr:sp macro="" textlink="">
      <xdr:nvSpPr>
        <xdr:cNvPr id="147" name="n_2mainValue【道路】&#10;一人当たり延長"/>
        <xdr:cNvSpPr txBox="1"/>
      </xdr:nvSpPr>
      <xdr:spPr>
        <a:xfrm>
          <a:off x="7477271" y="657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43509</xdr:rowOff>
    </xdr:from>
    <xdr:ext cx="534377" cy="259045"/>
    <xdr:sp macro="" textlink="">
      <xdr:nvSpPr>
        <xdr:cNvPr id="148" name="n_3mainValue【道路】&#10;一人当たり延長"/>
        <xdr:cNvSpPr txBox="1"/>
      </xdr:nvSpPr>
      <xdr:spPr>
        <a:xfrm>
          <a:off x="6702571" y="65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48789</xdr:rowOff>
    </xdr:from>
    <xdr:ext cx="534377" cy="259045"/>
    <xdr:sp macro="" textlink="">
      <xdr:nvSpPr>
        <xdr:cNvPr id="149" name="n_4mainValue【道路】&#10;一人当たり延長"/>
        <xdr:cNvSpPr txBox="1"/>
      </xdr:nvSpPr>
      <xdr:spPr>
        <a:xfrm>
          <a:off x="5905011" y="658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69215</xdr:rowOff>
    </xdr:from>
    <xdr:to>
      <xdr:col>24</xdr:col>
      <xdr:colOff>114300</xdr:colOff>
      <xdr:row>62</xdr:row>
      <xdr:rowOff>170815</xdr:rowOff>
    </xdr:to>
    <xdr:sp macro="" textlink="">
      <xdr:nvSpPr>
        <xdr:cNvPr id="189" name="楕円 188"/>
        <xdr:cNvSpPr/>
      </xdr:nvSpPr>
      <xdr:spPr>
        <a:xfrm>
          <a:off x="403606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47642</xdr:rowOff>
    </xdr:from>
    <xdr:ext cx="405111" cy="259045"/>
    <xdr:sp macro="" textlink="">
      <xdr:nvSpPr>
        <xdr:cNvPr id="190" name="【橋りょう・トンネル】&#10;有形固定資産減価償却率該当値テキスト"/>
        <xdr:cNvSpPr txBox="1"/>
      </xdr:nvSpPr>
      <xdr:spPr>
        <a:xfrm>
          <a:off x="412496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1" name="楕円 190"/>
        <xdr:cNvSpPr/>
      </xdr:nvSpPr>
      <xdr:spPr>
        <a:xfrm>
          <a:off x="331216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120015</xdr:rowOff>
    </xdr:to>
    <xdr:cxnSp macro="">
      <xdr:nvCxnSpPr>
        <xdr:cNvPr id="192" name="直線コネクタ 191"/>
        <xdr:cNvCxnSpPr/>
      </xdr:nvCxnSpPr>
      <xdr:spPr>
        <a:xfrm>
          <a:off x="3355340" y="1048512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93" name="楕円 192"/>
        <xdr:cNvSpPr/>
      </xdr:nvSpPr>
      <xdr:spPr>
        <a:xfrm>
          <a:off x="25146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70485</xdr:rowOff>
    </xdr:from>
    <xdr:to>
      <xdr:col>19</xdr:col>
      <xdr:colOff>177800</xdr:colOff>
      <xdr:row>62</xdr:row>
      <xdr:rowOff>91440</xdr:rowOff>
    </xdr:to>
    <xdr:cxnSp macro="">
      <xdr:nvCxnSpPr>
        <xdr:cNvPr id="194" name="直線コネクタ 193"/>
        <xdr:cNvCxnSpPr/>
      </xdr:nvCxnSpPr>
      <xdr:spPr>
        <a:xfrm>
          <a:off x="2565400" y="1046416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xdr:rowOff>
    </xdr:from>
    <xdr:to>
      <xdr:col>10</xdr:col>
      <xdr:colOff>165100</xdr:colOff>
      <xdr:row>62</xdr:row>
      <xdr:rowOff>102235</xdr:rowOff>
    </xdr:to>
    <xdr:sp macro="" textlink="">
      <xdr:nvSpPr>
        <xdr:cNvPr id="195" name="楕円 194"/>
        <xdr:cNvSpPr/>
      </xdr:nvSpPr>
      <xdr:spPr>
        <a:xfrm>
          <a:off x="17399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51435</xdr:rowOff>
    </xdr:from>
    <xdr:to>
      <xdr:col>15</xdr:col>
      <xdr:colOff>50800</xdr:colOff>
      <xdr:row>62</xdr:row>
      <xdr:rowOff>70485</xdr:rowOff>
    </xdr:to>
    <xdr:cxnSp macro="">
      <xdr:nvCxnSpPr>
        <xdr:cNvPr id="196" name="直線コネクタ 195"/>
        <xdr:cNvCxnSpPr/>
      </xdr:nvCxnSpPr>
      <xdr:spPr>
        <a:xfrm>
          <a:off x="1790700" y="1044511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156845</xdr:rowOff>
    </xdr:from>
    <xdr:to>
      <xdr:col>6</xdr:col>
      <xdr:colOff>38100</xdr:colOff>
      <xdr:row>62</xdr:row>
      <xdr:rowOff>86995</xdr:rowOff>
    </xdr:to>
    <xdr:sp macro="" textlink="">
      <xdr:nvSpPr>
        <xdr:cNvPr id="197" name="楕円 196"/>
        <xdr:cNvSpPr/>
      </xdr:nvSpPr>
      <xdr:spPr>
        <a:xfrm>
          <a:off x="965200" y="10382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36195</xdr:rowOff>
    </xdr:from>
    <xdr:to>
      <xdr:col>10</xdr:col>
      <xdr:colOff>114300</xdr:colOff>
      <xdr:row>62</xdr:row>
      <xdr:rowOff>51435</xdr:rowOff>
    </xdr:to>
    <xdr:cxnSp macro="">
      <xdr:nvCxnSpPr>
        <xdr:cNvPr id="198" name="直線コネクタ 197"/>
        <xdr:cNvCxnSpPr/>
      </xdr:nvCxnSpPr>
      <xdr:spPr>
        <a:xfrm>
          <a:off x="1008380" y="1042987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3" name="n_1mainValue【橋りょう・トンネル】&#10;有形固定資産減価償却率"/>
        <xdr:cNvSpPr txBox="1"/>
      </xdr:nvSpPr>
      <xdr:spPr>
        <a:xfrm>
          <a:off x="317056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204" name="n_2mainValue【橋りょう・トンネル】&#10;有形固定資産減価償却率"/>
        <xdr:cNvSpPr txBox="1"/>
      </xdr:nvSpPr>
      <xdr:spPr>
        <a:xfrm>
          <a:off x="238570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93362</xdr:rowOff>
    </xdr:from>
    <xdr:ext cx="405111" cy="259045"/>
    <xdr:sp macro="" textlink="">
      <xdr:nvSpPr>
        <xdr:cNvPr id="205" name="n_3mainValue【橋りょう・トンネル】&#10;有形固定資産減価償却率"/>
        <xdr:cNvSpPr txBox="1"/>
      </xdr:nvSpPr>
      <xdr:spPr>
        <a:xfrm>
          <a:off x="161100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6" name="n_4mainValue【橋りょう・トンネル】&#10;有形固定資産減価償却率"/>
        <xdr:cNvSpPr txBox="1"/>
      </xdr:nvSpPr>
      <xdr:spPr>
        <a:xfrm>
          <a:off x="83630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xdr:cNvSpPr txBox="1"/>
      </xdr:nvSpPr>
      <xdr:spPr>
        <a:xfrm>
          <a:off x="9258300" y="10226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126296</xdr:rowOff>
    </xdr:from>
    <xdr:to>
      <xdr:col>55</xdr:col>
      <xdr:colOff>50800</xdr:colOff>
      <xdr:row>61</xdr:row>
      <xdr:rowOff>56446</xdr:rowOff>
    </xdr:to>
    <xdr:sp macro="" textlink="">
      <xdr:nvSpPr>
        <xdr:cNvPr id="244" name="楕円 243"/>
        <xdr:cNvSpPr/>
      </xdr:nvSpPr>
      <xdr:spPr>
        <a:xfrm>
          <a:off x="9192260" y="10184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149173</xdr:rowOff>
    </xdr:from>
    <xdr:ext cx="599010" cy="259045"/>
    <xdr:sp macro="" textlink="">
      <xdr:nvSpPr>
        <xdr:cNvPr id="245" name="【橋りょう・トンネル】&#10;一人当たり有形固定資産（償却資産）額該当値テキスト"/>
        <xdr:cNvSpPr txBox="1"/>
      </xdr:nvSpPr>
      <xdr:spPr>
        <a:xfrm>
          <a:off x="9258300" y="10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135806</xdr:rowOff>
    </xdr:from>
    <xdr:to>
      <xdr:col>50</xdr:col>
      <xdr:colOff>165100</xdr:colOff>
      <xdr:row>61</xdr:row>
      <xdr:rowOff>65956</xdr:rowOff>
    </xdr:to>
    <xdr:sp macro="" textlink="">
      <xdr:nvSpPr>
        <xdr:cNvPr id="246" name="楕円 245"/>
        <xdr:cNvSpPr/>
      </xdr:nvSpPr>
      <xdr:spPr>
        <a:xfrm>
          <a:off x="8445500" y="10194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5646</xdr:rowOff>
    </xdr:from>
    <xdr:to>
      <xdr:col>55</xdr:col>
      <xdr:colOff>0</xdr:colOff>
      <xdr:row>61</xdr:row>
      <xdr:rowOff>15156</xdr:rowOff>
    </xdr:to>
    <xdr:cxnSp macro="">
      <xdr:nvCxnSpPr>
        <xdr:cNvPr id="247" name="直線コネクタ 246"/>
        <xdr:cNvCxnSpPr/>
      </xdr:nvCxnSpPr>
      <xdr:spPr>
        <a:xfrm flipV="1">
          <a:off x="8496300" y="10231686"/>
          <a:ext cx="7239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146994</xdr:rowOff>
    </xdr:from>
    <xdr:to>
      <xdr:col>46</xdr:col>
      <xdr:colOff>38100</xdr:colOff>
      <xdr:row>61</xdr:row>
      <xdr:rowOff>77144</xdr:rowOff>
    </xdr:to>
    <xdr:sp macro="" textlink="">
      <xdr:nvSpPr>
        <xdr:cNvPr id="248" name="楕円 247"/>
        <xdr:cNvSpPr/>
      </xdr:nvSpPr>
      <xdr:spPr>
        <a:xfrm>
          <a:off x="7670800" y="10205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15156</xdr:rowOff>
    </xdr:from>
    <xdr:to>
      <xdr:col>50</xdr:col>
      <xdr:colOff>114300</xdr:colOff>
      <xdr:row>61</xdr:row>
      <xdr:rowOff>26344</xdr:rowOff>
    </xdr:to>
    <xdr:cxnSp macro="">
      <xdr:nvCxnSpPr>
        <xdr:cNvPr id="249" name="直線コネクタ 248"/>
        <xdr:cNvCxnSpPr/>
      </xdr:nvCxnSpPr>
      <xdr:spPr>
        <a:xfrm flipV="1">
          <a:off x="7713980" y="10241196"/>
          <a:ext cx="78232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160107</xdr:rowOff>
    </xdr:from>
    <xdr:to>
      <xdr:col>41</xdr:col>
      <xdr:colOff>101600</xdr:colOff>
      <xdr:row>61</xdr:row>
      <xdr:rowOff>90257</xdr:rowOff>
    </xdr:to>
    <xdr:sp macro="" textlink="">
      <xdr:nvSpPr>
        <xdr:cNvPr id="250" name="楕円 249"/>
        <xdr:cNvSpPr/>
      </xdr:nvSpPr>
      <xdr:spPr>
        <a:xfrm>
          <a:off x="6873240" y="10218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26344</xdr:rowOff>
    </xdr:from>
    <xdr:to>
      <xdr:col>45</xdr:col>
      <xdr:colOff>177800</xdr:colOff>
      <xdr:row>61</xdr:row>
      <xdr:rowOff>39457</xdr:rowOff>
    </xdr:to>
    <xdr:cxnSp macro="">
      <xdr:nvCxnSpPr>
        <xdr:cNvPr id="251" name="直線コネクタ 250"/>
        <xdr:cNvCxnSpPr/>
      </xdr:nvCxnSpPr>
      <xdr:spPr>
        <a:xfrm flipV="1">
          <a:off x="6924040" y="10252384"/>
          <a:ext cx="78994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171093</xdr:rowOff>
    </xdr:from>
    <xdr:to>
      <xdr:col>36</xdr:col>
      <xdr:colOff>165100</xdr:colOff>
      <xdr:row>61</xdr:row>
      <xdr:rowOff>101243</xdr:rowOff>
    </xdr:to>
    <xdr:sp macro="" textlink="">
      <xdr:nvSpPr>
        <xdr:cNvPr id="252" name="楕円 251"/>
        <xdr:cNvSpPr/>
      </xdr:nvSpPr>
      <xdr:spPr>
        <a:xfrm>
          <a:off x="6098540" y="10229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39457</xdr:rowOff>
    </xdr:from>
    <xdr:to>
      <xdr:col>41</xdr:col>
      <xdr:colOff>50800</xdr:colOff>
      <xdr:row>61</xdr:row>
      <xdr:rowOff>50443</xdr:rowOff>
    </xdr:to>
    <xdr:cxnSp macro="">
      <xdr:nvCxnSpPr>
        <xdr:cNvPr id="253" name="直線コネクタ 252"/>
        <xdr:cNvCxnSpPr/>
      </xdr:nvCxnSpPr>
      <xdr:spPr>
        <a:xfrm flipV="1">
          <a:off x="6149340" y="10265497"/>
          <a:ext cx="7747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xdr:cNvSpPr txBox="1"/>
      </xdr:nvSpPr>
      <xdr:spPr>
        <a:xfrm>
          <a:off x="8214575" y="103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xdr:cNvSpPr txBox="1"/>
      </xdr:nvSpPr>
      <xdr:spPr>
        <a:xfrm>
          <a:off x="7444955" y="103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xdr:cNvSpPr txBox="1"/>
      </xdr:nvSpPr>
      <xdr:spPr>
        <a:xfrm>
          <a:off x="587269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82483</xdr:rowOff>
    </xdr:from>
    <xdr:ext cx="599010" cy="259045"/>
    <xdr:sp macro="" textlink="">
      <xdr:nvSpPr>
        <xdr:cNvPr id="258" name="n_1mainValue【橋りょう・トンネル】&#10;一人当たり有形固定資産（償却資産）額"/>
        <xdr:cNvSpPr txBox="1"/>
      </xdr:nvSpPr>
      <xdr:spPr>
        <a:xfrm>
          <a:off x="8214575" y="997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93671</xdr:rowOff>
    </xdr:from>
    <xdr:ext cx="599010" cy="259045"/>
    <xdr:sp macro="" textlink="">
      <xdr:nvSpPr>
        <xdr:cNvPr id="259" name="n_2mainValue【橋りょう・トンネル】&#10;一人当たり有形固定資産（償却資産）額"/>
        <xdr:cNvSpPr txBox="1"/>
      </xdr:nvSpPr>
      <xdr:spPr>
        <a:xfrm>
          <a:off x="7444955" y="998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106784</xdr:rowOff>
    </xdr:from>
    <xdr:ext cx="599010" cy="259045"/>
    <xdr:sp macro="" textlink="">
      <xdr:nvSpPr>
        <xdr:cNvPr id="260" name="n_3mainValue【橋りょう・トンネル】&#10;一人当たり有形固定資産（償却資産）額"/>
        <xdr:cNvSpPr txBox="1"/>
      </xdr:nvSpPr>
      <xdr:spPr>
        <a:xfrm>
          <a:off x="6670255" y="999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117770</xdr:rowOff>
    </xdr:from>
    <xdr:ext cx="599010" cy="259045"/>
    <xdr:sp macro="" textlink="">
      <xdr:nvSpPr>
        <xdr:cNvPr id="261" name="n_4mainValue【橋りょう・トンネル】&#10;一人当たり有形固定資産（償却資産）額"/>
        <xdr:cNvSpPr txBox="1"/>
      </xdr:nvSpPr>
      <xdr:spPr>
        <a:xfrm>
          <a:off x="5872695" y="1000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300" name="楕円 299"/>
        <xdr:cNvSpPr/>
      </xdr:nvSpPr>
      <xdr:spPr>
        <a:xfrm>
          <a:off x="4036060" y="13707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151909</xdr:rowOff>
    </xdr:from>
    <xdr:ext cx="405111" cy="259045"/>
    <xdr:sp macro="" textlink="">
      <xdr:nvSpPr>
        <xdr:cNvPr id="301" name="【公営住宅】&#10;有形固定資産減価償却率該当値テキスト"/>
        <xdr:cNvSpPr txBox="1"/>
      </xdr:nvSpPr>
      <xdr:spPr>
        <a:xfrm>
          <a:off x="4124960"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92456</xdr:rowOff>
    </xdr:from>
    <xdr:to>
      <xdr:col>20</xdr:col>
      <xdr:colOff>38100</xdr:colOff>
      <xdr:row>82</xdr:row>
      <xdr:rowOff>22606</xdr:rowOff>
    </xdr:to>
    <xdr:sp macro="" textlink="">
      <xdr:nvSpPr>
        <xdr:cNvPr id="302" name="楕円 301"/>
        <xdr:cNvSpPr/>
      </xdr:nvSpPr>
      <xdr:spPr>
        <a:xfrm>
          <a:off x="3312160" y="13671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143256</xdr:rowOff>
    </xdr:from>
    <xdr:to>
      <xdr:col>24</xdr:col>
      <xdr:colOff>63500</xdr:colOff>
      <xdr:row>82</xdr:row>
      <xdr:rowOff>8382</xdr:rowOff>
    </xdr:to>
    <xdr:cxnSp macro="">
      <xdr:nvCxnSpPr>
        <xdr:cNvPr id="303" name="直線コネクタ 302"/>
        <xdr:cNvCxnSpPr/>
      </xdr:nvCxnSpPr>
      <xdr:spPr>
        <a:xfrm>
          <a:off x="3355340" y="13722096"/>
          <a:ext cx="7315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53594</xdr:rowOff>
    </xdr:from>
    <xdr:to>
      <xdr:col>15</xdr:col>
      <xdr:colOff>101600</xdr:colOff>
      <xdr:row>81</xdr:row>
      <xdr:rowOff>155194</xdr:rowOff>
    </xdr:to>
    <xdr:sp macro="" textlink="">
      <xdr:nvSpPr>
        <xdr:cNvPr id="304" name="楕円 303"/>
        <xdr:cNvSpPr/>
      </xdr:nvSpPr>
      <xdr:spPr>
        <a:xfrm>
          <a:off x="2514600" y="136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104394</xdr:rowOff>
    </xdr:from>
    <xdr:to>
      <xdr:col>19</xdr:col>
      <xdr:colOff>177800</xdr:colOff>
      <xdr:row>81</xdr:row>
      <xdr:rowOff>143256</xdr:rowOff>
    </xdr:to>
    <xdr:cxnSp macro="">
      <xdr:nvCxnSpPr>
        <xdr:cNvPr id="305" name="直線コネクタ 304"/>
        <xdr:cNvCxnSpPr/>
      </xdr:nvCxnSpPr>
      <xdr:spPr>
        <a:xfrm>
          <a:off x="2565400" y="1368323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35306</xdr:rowOff>
    </xdr:from>
    <xdr:to>
      <xdr:col>10</xdr:col>
      <xdr:colOff>165100</xdr:colOff>
      <xdr:row>81</xdr:row>
      <xdr:rowOff>136906</xdr:rowOff>
    </xdr:to>
    <xdr:sp macro="" textlink="">
      <xdr:nvSpPr>
        <xdr:cNvPr id="306" name="楕円 305"/>
        <xdr:cNvSpPr/>
      </xdr:nvSpPr>
      <xdr:spPr>
        <a:xfrm>
          <a:off x="17399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86106</xdr:rowOff>
    </xdr:from>
    <xdr:to>
      <xdr:col>15</xdr:col>
      <xdr:colOff>50800</xdr:colOff>
      <xdr:row>81</xdr:row>
      <xdr:rowOff>104394</xdr:rowOff>
    </xdr:to>
    <xdr:cxnSp macro="">
      <xdr:nvCxnSpPr>
        <xdr:cNvPr id="307" name="直線コネクタ 306"/>
        <xdr:cNvCxnSpPr/>
      </xdr:nvCxnSpPr>
      <xdr:spPr>
        <a:xfrm>
          <a:off x="1790700" y="13664946"/>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42163</xdr:rowOff>
    </xdr:from>
    <xdr:to>
      <xdr:col>6</xdr:col>
      <xdr:colOff>38100</xdr:colOff>
      <xdr:row>81</xdr:row>
      <xdr:rowOff>143763</xdr:rowOff>
    </xdr:to>
    <xdr:sp macro="" textlink="">
      <xdr:nvSpPr>
        <xdr:cNvPr id="308" name="楕円 307"/>
        <xdr:cNvSpPr/>
      </xdr:nvSpPr>
      <xdr:spPr>
        <a:xfrm>
          <a:off x="965200" y="136210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86106</xdr:rowOff>
    </xdr:from>
    <xdr:to>
      <xdr:col>10</xdr:col>
      <xdr:colOff>114300</xdr:colOff>
      <xdr:row>81</xdr:row>
      <xdr:rowOff>92963</xdr:rowOff>
    </xdr:to>
    <xdr:cxnSp macro="">
      <xdr:nvCxnSpPr>
        <xdr:cNvPr id="309" name="直線コネクタ 308"/>
        <xdr:cNvCxnSpPr/>
      </xdr:nvCxnSpPr>
      <xdr:spPr>
        <a:xfrm flipV="1">
          <a:off x="1008380" y="13664946"/>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39133</xdr:rowOff>
    </xdr:from>
    <xdr:ext cx="405111" cy="259045"/>
    <xdr:sp macro="" textlink="">
      <xdr:nvSpPr>
        <xdr:cNvPr id="314" name="n_1mainValue【公営住宅】&#10;有形固定資産減価償却率"/>
        <xdr:cNvSpPr txBox="1"/>
      </xdr:nvSpPr>
      <xdr:spPr>
        <a:xfrm>
          <a:off x="3170564" y="134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271</xdr:rowOff>
    </xdr:from>
    <xdr:ext cx="405111" cy="259045"/>
    <xdr:sp macro="" textlink="">
      <xdr:nvSpPr>
        <xdr:cNvPr id="315" name="n_2mainValue【公営住宅】&#10;有形固定資産減価償却率"/>
        <xdr:cNvSpPr txBox="1"/>
      </xdr:nvSpPr>
      <xdr:spPr>
        <a:xfrm>
          <a:off x="2385704" y="134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153433</xdr:rowOff>
    </xdr:from>
    <xdr:ext cx="405111" cy="259045"/>
    <xdr:sp macro="" textlink="">
      <xdr:nvSpPr>
        <xdr:cNvPr id="316" name="n_3mainValue【公営住宅】&#10;有形固定資産減価償却率"/>
        <xdr:cNvSpPr txBox="1"/>
      </xdr:nvSpPr>
      <xdr:spPr>
        <a:xfrm>
          <a:off x="1611004" y="133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160290</xdr:rowOff>
    </xdr:from>
    <xdr:ext cx="405111" cy="259045"/>
    <xdr:sp macro="" textlink="">
      <xdr:nvSpPr>
        <xdr:cNvPr id="317" name="n_4mainValue【公営住宅】&#10;有形固定資産減価償却率"/>
        <xdr:cNvSpPr txBox="1"/>
      </xdr:nvSpPr>
      <xdr:spPr>
        <a:xfrm>
          <a:off x="836304" y="1340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63881</xdr:rowOff>
    </xdr:from>
    <xdr:to>
      <xdr:col>55</xdr:col>
      <xdr:colOff>50800</xdr:colOff>
      <xdr:row>84</xdr:row>
      <xdr:rowOff>165481</xdr:rowOff>
    </xdr:to>
    <xdr:sp macro="" textlink="">
      <xdr:nvSpPr>
        <xdr:cNvPr id="353" name="楕円 352"/>
        <xdr:cNvSpPr/>
      </xdr:nvSpPr>
      <xdr:spPr>
        <a:xfrm>
          <a:off x="9192260" y="14145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42308</xdr:rowOff>
    </xdr:from>
    <xdr:ext cx="469744" cy="259045"/>
    <xdr:sp macro="" textlink="">
      <xdr:nvSpPr>
        <xdr:cNvPr id="354" name="【公営住宅】&#10;一人当たり面積該当値テキスト"/>
        <xdr:cNvSpPr txBox="1"/>
      </xdr:nvSpPr>
      <xdr:spPr>
        <a:xfrm>
          <a:off x="9258300" y="1412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66739</xdr:rowOff>
    </xdr:from>
    <xdr:to>
      <xdr:col>50</xdr:col>
      <xdr:colOff>165100</xdr:colOff>
      <xdr:row>84</xdr:row>
      <xdr:rowOff>168339</xdr:rowOff>
    </xdr:to>
    <xdr:sp macro="" textlink="">
      <xdr:nvSpPr>
        <xdr:cNvPr id="355" name="楕円 354"/>
        <xdr:cNvSpPr/>
      </xdr:nvSpPr>
      <xdr:spPr>
        <a:xfrm>
          <a:off x="84455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114681</xdr:rowOff>
    </xdr:from>
    <xdr:to>
      <xdr:col>55</xdr:col>
      <xdr:colOff>0</xdr:colOff>
      <xdr:row>84</xdr:row>
      <xdr:rowOff>117539</xdr:rowOff>
    </xdr:to>
    <xdr:cxnSp macro="">
      <xdr:nvCxnSpPr>
        <xdr:cNvPr id="356" name="直線コネクタ 355"/>
        <xdr:cNvCxnSpPr/>
      </xdr:nvCxnSpPr>
      <xdr:spPr>
        <a:xfrm flipV="1">
          <a:off x="8496300" y="14196441"/>
          <a:ext cx="7239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69025</xdr:rowOff>
    </xdr:from>
    <xdr:to>
      <xdr:col>46</xdr:col>
      <xdr:colOff>38100</xdr:colOff>
      <xdr:row>84</xdr:row>
      <xdr:rowOff>170625</xdr:rowOff>
    </xdr:to>
    <xdr:sp macro="" textlink="">
      <xdr:nvSpPr>
        <xdr:cNvPr id="357" name="楕円 356"/>
        <xdr:cNvSpPr/>
      </xdr:nvSpPr>
      <xdr:spPr>
        <a:xfrm>
          <a:off x="7670800" y="14150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117539</xdr:rowOff>
    </xdr:from>
    <xdr:to>
      <xdr:col>50</xdr:col>
      <xdr:colOff>114300</xdr:colOff>
      <xdr:row>84</xdr:row>
      <xdr:rowOff>119825</xdr:rowOff>
    </xdr:to>
    <xdr:cxnSp macro="">
      <xdr:nvCxnSpPr>
        <xdr:cNvPr id="358" name="直線コネクタ 357"/>
        <xdr:cNvCxnSpPr/>
      </xdr:nvCxnSpPr>
      <xdr:spPr>
        <a:xfrm flipV="1">
          <a:off x="7713980" y="14199299"/>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38164</xdr:rowOff>
    </xdr:from>
    <xdr:to>
      <xdr:col>41</xdr:col>
      <xdr:colOff>101600</xdr:colOff>
      <xdr:row>84</xdr:row>
      <xdr:rowOff>139764</xdr:rowOff>
    </xdr:to>
    <xdr:sp macro="" textlink="">
      <xdr:nvSpPr>
        <xdr:cNvPr id="359" name="楕円 358"/>
        <xdr:cNvSpPr/>
      </xdr:nvSpPr>
      <xdr:spPr>
        <a:xfrm>
          <a:off x="6873240" y="141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88964</xdr:rowOff>
    </xdr:from>
    <xdr:to>
      <xdr:col>45</xdr:col>
      <xdr:colOff>177800</xdr:colOff>
      <xdr:row>84</xdr:row>
      <xdr:rowOff>119825</xdr:rowOff>
    </xdr:to>
    <xdr:cxnSp macro="">
      <xdr:nvCxnSpPr>
        <xdr:cNvPr id="360" name="直線コネクタ 359"/>
        <xdr:cNvCxnSpPr/>
      </xdr:nvCxnSpPr>
      <xdr:spPr>
        <a:xfrm>
          <a:off x="6924040" y="14170724"/>
          <a:ext cx="78994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37592</xdr:rowOff>
    </xdr:from>
    <xdr:to>
      <xdr:col>36</xdr:col>
      <xdr:colOff>165100</xdr:colOff>
      <xdr:row>84</xdr:row>
      <xdr:rowOff>139192</xdr:rowOff>
    </xdr:to>
    <xdr:sp macro="" textlink="">
      <xdr:nvSpPr>
        <xdr:cNvPr id="361" name="楕円 360"/>
        <xdr:cNvSpPr/>
      </xdr:nvSpPr>
      <xdr:spPr>
        <a:xfrm>
          <a:off x="609854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88964</xdr:rowOff>
    </xdr:to>
    <xdr:cxnSp macro="">
      <xdr:nvCxnSpPr>
        <xdr:cNvPr id="362" name="直線コネクタ 361"/>
        <xdr:cNvCxnSpPr/>
      </xdr:nvCxnSpPr>
      <xdr:spPr>
        <a:xfrm>
          <a:off x="6149340" y="14170152"/>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159466</xdr:rowOff>
    </xdr:from>
    <xdr:ext cx="469744" cy="259045"/>
    <xdr:sp macro="" textlink="">
      <xdr:nvSpPr>
        <xdr:cNvPr id="367" name="n_1mainValue【公営住宅】&#10;一人当たり面積"/>
        <xdr:cNvSpPr txBox="1"/>
      </xdr:nvSpPr>
      <xdr:spPr>
        <a:xfrm>
          <a:off x="8271587" y="142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161752</xdr:rowOff>
    </xdr:from>
    <xdr:ext cx="469744" cy="259045"/>
    <xdr:sp macro="" textlink="">
      <xdr:nvSpPr>
        <xdr:cNvPr id="368" name="n_2mainValue【公営住宅】&#10;一人当たり面積"/>
        <xdr:cNvSpPr txBox="1"/>
      </xdr:nvSpPr>
      <xdr:spPr>
        <a:xfrm>
          <a:off x="7509587" y="1424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130891</xdr:rowOff>
    </xdr:from>
    <xdr:ext cx="469744" cy="259045"/>
    <xdr:sp macro="" textlink="">
      <xdr:nvSpPr>
        <xdr:cNvPr id="369" name="n_3mainValue【公営住宅】&#10;一人当たり面積"/>
        <xdr:cNvSpPr txBox="1"/>
      </xdr:nvSpPr>
      <xdr:spPr>
        <a:xfrm>
          <a:off x="6712027" y="1421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130319</xdr:rowOff>
    </xdr:from>
    <xdr:ext cx="469744" cy="259045"/>
    <xdr:sp macro="" textlink="">
      <xdr:nvSpPr>
        <xdr:cNvPr id="370" name="n_4mainValue【公営住宅】&#10;一人当たり面積"/>
        <xdr:cNvSpPr txBox="1"/>
      </xdr:nvSpPr>
      <xdr:spPr>
        <a:xfrm>
          <a:off x="593732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7" name="楕円 426"/>
        <xdr:cNvSpPr/>
      </xdr:nvSpPr>
      <xdr:spPr>
        <a:xfrm>
          <a:off x="14325600" y="64319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40022</xdr:rowOff>
    </xdr:from>
    <xdr:ext cx="405111" cy="259045"/>
    <xdr:sp macro="" textlink="">
      <xdr:nvSpPr>
        <xdr:cNvPr id="428" name="【認定こども園・幼稚園・保育所】&#10;有形固定資産減価償却率該当値テキスト"/>
        <xdr:cNvSpPr txBox="1"/>
      </xdr:nvSpPr>
      <xdr:spPr>
        <a:xfrm>
          <a:off x="144145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429" name="楕円 428"/>
        <xdr:cNvSpPr/>
      </xdr:nvSpPr>
      <xdr:spPr>
        <a:xfrm>
          <a:off x="1357884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66675</xdr:rowOff>
    </xdr:from>
    <xdr:to>
      <xdr:col>85</xdr:col>
      <xdr:colOff>127000</xdr:colOff>
      <xdr:row>38</xdr:row>
      <xdr:rowOff>112395</xdr:rowOff>
    </xdr:to>
    <xdr:cxnSp macro="">
      <xdr:nvCxnSpPr>
        <xdr:cNvPr id="430" name="直線コネクタ 429"/>
        <xdr:cNvCxnSpPr/>
      </xdr:nvCxnSpPr>
      <xdr:spPr>
        <a:xfrm>
          <a:off x="13629640" y="643699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31" name="楕円 430"/>
        <xdr:cNvSpPr/>
      </xdr:nvSpPr>
      <xdr:spPr>
        <a:xfrm>
          <a:off x="128041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66675</xdr:rowOff>
    </xdr:to>
    <xdr:cxnSp macro="">
      <xdr:nvCxnSpPr>
        <xdr:cNvPr id="432" name="直線コネクタ 431"/>
        <xdr:cNvCxnSpPr/>
      </xdr:nvCxnSpPr>
      <xdr:spPr>
        <a:xfrm>
          <a:off x="12854940" y="6377940"/>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433" name="楕円 432"/>
        <xdr:cNvSpPr/>
      </xdr:nvSpPr>
      <xdr:spPr>
        <a:xfrm>
          <a:off x="12029440" y="627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38</xdr:row>
      <xdr:rowOff>7620</xdr:rowOff>
    </xdr:to>
    <xdr:cxnSp macro="">
      <xdr:nvCxnSpPr>
        <xdr:cNvPr id="434" name="直線コネクタ 433"/>
        <xdr:cNvCxnSpPr/>
      </xdr:nvCxnSpPr>
      <xdr:spPr>
        <a:xfrm>
          <a:off x="12072620" y="632460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35" name="楕円 434"/>
        <xdr:cNvSpPr/>
      </xdr:nvSpPr>
      <xdr:spPr>
        <a:xfrm>
          <a:off x="1123188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39</xdr:row>
      <xdr:rowOff>64770</xdr:rowOff>
    </xdr:to>
    <xdr:cxnSp macro="">
      <xdr:nvCxnSpPr>
        <xdr:cNvPr id="436" name="直線コネクタ 435"/>
        <xdr:cNvCxnSpPr/>
      </xdr:nvCxnSpPr>
      <xdr:spPr>
        <a:xfrm flipV="1">
          <a:off x="11282680" y="6324600"/>
          <a:ext cx="78994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108602</xdr:rowOff>
    </xdr:from>
    <xdr:ext cx="405111" cy="259045"/>
    <xdr:sp macro="" textlink="">
      <xdr:nvSpPr>
        <xdr:cNvPr id="441" name="n_1mainValue【認定こども園・幼稚園・保育所】&#10;有形固定資産減価償却率"/>
        <xdr:cNvSpPr txBox="1"/>
      </xdr:nvSpPr>
      <xdr:spPr>
        <a:xfrm>
          <a:off x="134372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2" name="n_2mainValue【認定こども園・幼稚園・保育所】&#10;有形固定資産減価償却率"/>
        <xdr:cNvSpPr txBox="1"/>
      </xdr:nvSpPr>
      <xdr:spPr>
        <a:xfrm>
          <a:off x="12675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43" name="n_3mainValue【認定こども園・幼稚園・保育所】&#10;有形固定資産減価償却率"/>
        <xdr:cNvSpPr txBox="1"/>
      </xdr:nvSpPr>
      <xdr:spPr>
        <a:xfrm>
          <a:off x="119005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44" name="n_4mainValue【認定こども園・幼稚園・保育所】&#10;有形固定資産減価償却率"/>
        <xdr:cNvSpPr txBox="1"/>
      </xdr:nvSpPr>
      <xdr:spPr>
        <a:xfrm>
          <a:off x="1110298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82" name="楕円 481"/>
        <xdr:cNvSpPr/>
      </xdr:nvSpPr>
      <xdr:spPr>
        <a:xfrm>
          <a:off x="1945894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483" name="【認定こども園・幼稚園・保育所】&#10;一人当たり面積該当値テキスト"/>
        <xdr:cNvSpPr txBox="1"/>
      </xdr:nvSpPr>
      <xdr:spPr>
        <a:xfrm>
          <a:off x="19547840"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45974</xdr:rowOff>
    </xdr:from>
    <xdr:to>
      <xdr:col>112</xdr:col>
      <xdr:colOff>38100</xdr:colOff>
      <xdr:row>39</xdr:row>
      <xdr:rowOff>147574</xdr:rowOff>
    </xdr:to>
    <xdr:sp macro="" textlink="">
      <xdr:nvSpPr>
        <xdr:cNvPr id="484" name="楕円 483"/>
        <xdr:cNvSpPr/>
      </xdr:nvSpPr>
      <xdr:spPr>
        <a:xfrm>
          <a:off x="18735040" y="65839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96774</xdr:rowOff>
    </xdr:to>
    <xdr:cxnSp macro="">
      <xdr:nvCxnSpPr>
        <xdr:cNvPr id="485" name="直線コネクタ 484"/>
        <xdr:cNvCxnSpPr/>
      </xdr:nvCxnSpPr>
      <xdr:spPr>
        <a:xfrm flipV="1">
          <a:off x="18778220" y="662559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86" name="楕円 485"/>
        <xdr:cNvSpPr/>
      </xdr:nvSpPr>
      <xdr:spPr>
        <a:xfrm>
          <a:off x="1793748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96774</xdr:rowOff>
    </xdr:from>
    <xdr:to>
      <xdr:col>111</xdr:col>
      <xdr:colOff>177800</xdr:colOff>
      <xdr:row>39</xdr:row>
      <xdr:rowOff>101346</xdr:rowOff>
    </xdr:to>
    <xdr:cxnSp macro="">
      <xdr:nvCxnSpPr>
        <xdr:cNvPr id="487" name="直線コネクタ 486"/>
        <xdr:cNvCxnSpPr/>
      </xdr:nvCxnSpPr>
      <xdr:spPr>
        <a:xfrm flipV="1">
          <a:off x="17988280" y="663473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57404</xdr:rowOff>
    </xdr:from>
    <xdr:to>
      <xdr:col>102</xdr:col>
      <xdr:colOff>165100</xdr:colOff>
      <xdr:row>39</xdr:row>
      <xdr:rowOff>159004</xdr:rowOff>
    </xdr:to>
    <xdr:sp macro="" textlink="">
      <xdr:nvSpPr>
        <xdr:cNvPr id="488" name="楕円 487"/>
        <xdr:cNvSpPr/>
      </xdr:nvSpPr>
      <xdr:spPr>
        <a:xfrm>
          <a:off x="1716278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108204</xdr:rowOff>
    </xdr:to>
    <xdr:cxnSp macro="">
      <xdr:nvCxnSpPr>
        <xdr:cNvPr id="489" name="直線コネクタ 488"/>
        <xdr:cNvCxnSpPr/>
      </xdr:nvCxnSpPr>
      <xdr:spPr>
        <a:xfrm flipV="1">
          <a:off x="17213580" y="663930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xdr:rowOff>
    </xdr:from>
    <xdr:to>
      <xdr:col>98</xdr:col>
      <xdr:colOff>38100</xdr:colOff>
      <xdr:row>40</xdr:row>
      <xdr:rowOff>115570</xdr:rowOff>
    </xdr:to>
    <xdr:sp macro="" textlink="">
      <xdr:nvSpPr>
        <xdr:cNvPr id="490" name="楕円 489"/>
        <xdr:cNvSpPr/>
      </xdr:nvSpPr>
      <xdr:spPr>
        <a:xfrm>
          <a:off x="16388080" y="6719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40</xdr:row>
      <xdr:rowOff>64770</xdr:rowOff>
    </xdr:to>
    <xdr:cxnSp macro="">
      <xdr:nvCxnSpPr>
        <xdr:cNvPr id="491" name="直線コネクタ 490"/>
        <xdr:cNvCxnSpPr/>
      </xdr:nvCxnSpPr>
      <xdr:spPr>
        <a:xfrm flipV="1">
          <a:off x="16431260" y="6646164"/>
          <a:ext cx="78232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xdr:cNvSpPr txBox="1"/>
      </xdr:nvSpPr>
      <xdr:spPr>
        <a:xfrm>
          <a:off x="1777626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138701</xdr:rowOff>
    </xdr:from>
    <xdr:ext cx="469744" cy="259045"/>
    <xdr:sp macro="" textlink="">
      <xdr:nvSpPr>
        <xdr:cNvPr id="496" name="n_1mainValue【認定こども園・幼稚園・保育所】&#10;一人当たり面積"/>
        <xdr:cNvSpPr txBox="1"/>
      </xdr:nvSpPr>
      <xdr:spPr>
        <a:xfrm>
          <a:off x="18561127"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497" name="n_2mainValue【認定こども園・幼稚園・保育所】&#10;一人当たり面積"/>
        <xdr:cNvSpPr txBox="1"/>
      </xdr:nvSpPr>
      <xdr:spPr>
        <a:xfrm>
          <a:off x="17776267" y="66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150131</xdr:rowOff>
    </xdr:from>
    <xdr:ext cx="469744" cy="259045"/>
    <xdr:sp macro="" textlink="">
      <xdr:nvSpPr>
        <xdr:cNvPr id="498" name="n_3mainValue【認定こども園・幼稚園・保育所】&#10;一人当たり面積"/>
        <xdr:cNvSpPr txBox="1"/>
      </xdr:nvSpPr>
      <xdr:spPr>
        <a:xfrm>
          <a:off x="1700156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106697</xdr:rowOff>
    </xdr:from>
    <xdr:ext cx="469744" cy="259045"/>
    <xdr:sp macro="" textlink="">
      <xdr:nvSpPr>
        <xdr:cNvPr id="499" name="n_4mainValue【認定こども園・幼稚園・保育所】&#10;一人当たり面積"/>
        <xdr:cNvSpPr txBox="1"/>
      </xdr:nvSpPr>
      <xdr:spPr>
        <a:xfrm>
          <a:off x="1622686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99423</xdr:rowOff>
    </xdr:from>
    <xdr:to>
      <xdr:col>85</xdr:col>
      <xdr:colOff>177800</xdr:colOff>
      <xdr:row>61</xdr:row>
      <xdr:rowOff>29573</xdr:rowOff>
    </xdr:to>
    <xdr:sp macro="" textlink="">
      <xdr:nvSpPr>
        <xdr:cNvPr id="542" name="楕円 541"/>
        <xdr:cNvSpPr/>
      </xdr:nvSpPr>
      <xdr:spPr>
        <a:xfrm>
          <a:off x="14325600" y="1015782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122300</xdr:rowOff>
    </xdr:from>
    <xdr:ext cx="405111" cy="259045"/>
    <xdr:sp macro="" textlink="">
      <xdr:nvSpPr>
        <xdr:cNvPr id="543" name="【学校施設】&#10;有形固定資産減価償却率該当値テキスト"/>
        <xdr:cNvSpPr txBox="1"/>
      </xdr:nvSpPr>
      <xdr:spPr>
        <a:xfrm>
          <a:off x="14414500"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44" name="楕円 543"/>
        <xdr:cNvSpPr/>
      </xdr:nvSpPr>
      <xdr:spPr>
        <a:xfrm>
          <a:off x="1357884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150223</xdr:rowOff>
    </xdr:to>
    <xdr:cxnSp macro="">
      <xdr:nvCxnSpPr>
        <xdr:cNvPr id="545" name="直線コネクタ 544"/>
        <xdr:cNvCxnSpPr/>
      </xdr:nvCxnSpPr>
      <xdr:spPr>
        <a:xfrm>
          <a:off x="13629640" y="10140043"/>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46" name="楕円 545"/>
        <xdr:cNvSpPr/>
      </xdr:nvSpPr>
      <xdr:spPr>
        <a:xfrm>
          <a:off x="12804140" y="10024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81643</xdr:rowOff>
    </xdr:to>
    <xdr:cxnSp macro="">
      <xdr:nvCxnSpPr>
        <xdr:cNvPr id="547" name="直線コネクタ 546"/>
        <xdr:cNvCxnSpPr/>
      </xdr:nvCxnSpPr>
      <xdr:spPr>
        <a:xfrm>
          <a:off x="12854940" y="10071463"/>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48" name="楕円 547"/>
        <xdr:cNvSpPr/>
      </xdr:nvSpPr>
      <xdr:spPr>
        <a:xfrm>
          <a:off x="12029440" y="9952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60</xdr:row>
      <xdr:rowOff>13063</xdr:rowOff>
    </xdr:to>
    <xdr:cxnSp macro="">
      <xdr:nvCxnSpPr>
        <xdr:cNvPr id="549" name="直線コネクタ 548"/>
        <xdr:cNvCxnSpPr/>
      </xdr:nvCxnSpPr>
      <xdr:spPr>
        <a:xfrm>
          <a:off x="12072620" y="10003427"/>
          <a:ext cx="7823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145143</xdr:rowOff>
    </xdr:from>
    <xdr:to>
      <xdr:col>67</xdr:col>
      <xdr:colOff>101600</xdr:colOff>
      <xdr:row>59</xdr:row>
      <xdr:rowOff>75293</xdr:rowOff>
    </xdr:to>
    <xdr:sp macro="" textlink="">
      <xdr:nvSpPr>
        <xdr:cNvPr id="550" name="楕円 549"/>
        <xdr:cNvSpPr/>
      </xdr:nvSpPr>
      <xdr:spPr>
        <a:xfrm>
          <a:off x="11231880" y="9868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24493</xdr:rowOff>
    </xdr:from>
    <xdr:to>
      <xdr:col>71</xdr:col>
      <xdr:colOff>177800</xdr:colOff>
      <xdr:row>59</xdr:row>
      <xdr:rowOff>112667</xdr:rowOff>
    </xdr:to>
    <xdr:cxnSp macro="">
      <xdr:nvCxnSpPr>
        <xdr:cNvPr id="551" name="直線コネクタ 550"/>
        <xdr:cNvCxnSpPr/>
      </xdr:nvCxnSpPr>
      <xdr:spPr>
        <a:xfrm>
          <a:off x="11282680" y="9915253"/>
          <a:ext cx="78994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5" name="n_4aveValue【学校施設】&#10;有形固定資産減価償却率"/>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148970</xdr:rowOff>
    </xdr:from>
    <xdr:ext cx="405111" cy="259045"/>
    <xdr:sp macro="" textlink="">
      <xdr:nvSpPr>
        <xdr:cNvPr id="556" name="n_1mainValue【学校施設】&#10;有形固定資産減価償却率"/>
        <xdr:cNvSpPr txBox="1"/>
      </xdr:nvSpPr>
      <xdr:spPr>
        <a:xfrm>
          <a:off x="1343724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7" name="n_2mainValue【学校施設】&#10;有形固定資産減価償却率"/>
        <xdr:cNvSpPr txBox="1"/>
      </xdr:nvSpPr>
      <xdr:spPr>
        <a:xfrm>
          <a:off x="1267524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58" name="n_3mainValue【学校施設】&#10;有形固定資産減価償却率"/>
        <xdr:cNvSpPr txBox="1"/>
      </xdr:nvSpPr>
      <xdr:spPr>
        <a:xfrm>
          <a:off x="119005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559" name="n_4mainValue【学校施設】&#10;有形固定資産減価償却率"/>
        <xdr:cNvSpPr txBox="1"/>
      </xdr:nvSpPr>
      <xdr:spPr>
        <a:xfrm>
          <a:off x="1110298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88074</xdr:rowOff>
    </xdr:from>
    <xdr:to>
      <xdr:col>116</xdr:col>
      <xdr:colOff>114300</xdr:colOff>
      <xdr:row>58</xdr:row>
      <xdr:rowOff>18224</xdr:rowOff>
    </xdr:to>
    <xdr:sp macro="" textlink="">
      <xdr:nvSpPr>
        <xdr:cNvPr id="596" name="楕円 595"/>
        <xdr:cNvSpPr/>
      </xdr:nvSpPr>
      <xdr:spPr>
        <a:xfrm>
          <a:off x="19458940" y="9643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110951</xdr:rowOff>
    </xdr:from>
    <xdr:ext cx="469744" cy="259045"/>
    <xdr:sp macro="" textlink="">
      <xdr:nvSpPr>
        <xdr:cNvPr id="597" name="【学校施設】&#10;一人当たり面積該当値テキスト"/>
        <xdr:cNvSpPr txBox="1"/>
      </xdr:nvSpPr>
      <xdr:spPr>
        <a:xfrm>
          <a:off x="19547840" y="949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116649</xdr:rowOff>
    </xdr:from>
    <xdr:to>
      <xdr:col>112</xdr:col>
      <xdr:colOff>38100</xdr:colOff>
      <xdr:row>58</xdr:row>
      <xdr:rowOff>46799</xdr:rowOff>
    </xdr:to>
    <xdr:sp macro="" textlink="">
      <xdr:nvSpPr>
        <xdr:cNvPr id="598" name="楕円 597"/>
        <xdr:cNvSpPr/>
      </xdr:nvSpPr>
      <xdr:spPr>
        <a:xfrm>
          <a:off x="18735040" y="9672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138874</xdr:rowOff>
    </xdr:from>
    <xdr:to>
      <xdr:col>116</xdr:col>
      <xdr:colOff>63500</xdr:colOff>
      <xdr:row>57</xdr:row>
      <xdr:rowOff>167449</xdr:rowOff>
    </xdr:to>
    <xdr:cxnSp macro="">
      <xdr:nvCxnSpPr>
        <xdr:cNvPr id="599" name="直線コネクタ 598"/>
        <xdr:cNvCxnSpPr/>
      </xdr:nvCxnSpPr>
      <xdr:spPr>
        <a:xfrm flipV="1">
          <a:off x="18778220" y="9694354"/>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140653</xdr:rowOff>
    </xdr:from>
    <xdr:to>
      <xdr:col>107</xdr:col>
      <xdr:colOff>101600</xdr:colOff>
      <xdr:row>58</xdr:row>
      <xdr:rowOff>70803</xdr:rowOff>
    </xdr:to>
    <xdr:sp macro="" textlink="">
      <xdr:nvSpPr>
        <xdr:cNvPr id="600" name="楕円 599"/>
        <xdr:cNvSpPr/>
      </xdr:nvSpPr>
      <xdr:spPr>
        <a:xfrm>
          <a:off x="17937480" y="9696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167449</xdr:rowOff>
    </xdr:from>
    <xdr:to>
      <xdr:col>111</xdr:col>
      <xdr:colOff>177800</xdr:colOff>
      <xdr:row>58</xdr:row>
      <xdr:rowOff>20003</xdr:rowOff>
    </xdr:to>
    <xdr:cxnSp macro="">
      <xdr:nvCxnSpPr>
        <xdr:cNvPr id="601" name="直線コネクタ 600"/>
        <xdr:cNvCxnSpPr/>
      </xdr:nvCxnSpPr>
      <xdr:spPr>
        <a:xfrm flipV="1">
          <a:off x="17988280" y="9722929"/>
          <a:ext cx="78994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164656</xdr:rowOff>
    </xdr:from>
    <xdr:to>
      <xdr:col>102</xdr:col>
      <xdr:colOff>165100</xdr:colOff>
      <xdr:row>58</xdr:row>
      <xdr:rowOff>94806</xdr:rowOff>
    </xdr:to>
    <xdr:sp macro="" textlink="">
      <xdr:nvSpPr>
        <xdr:cNvPr id="602" name="楕円 601"/>
        <xdr:cNvSpPr/>
      </xdr:nvSpPr>
      <xdr:spPr>
        <a:xfrm>
          <a:off x="17162780" y="9720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20003</xdr:rowOff>
    </xdr:from>
    <xdr:to>
      <xdr:col>107</xdr:col>
      <xdr:colOff>50800</xdr:colOff>
      <xdr:row>58</xdr:row>
      <xdr:rowOff>44006</xdr:rowOff>
    </xdr:to>
    <xdr:cxnSp macro="">
      <xdr:nvCxnSpPr>
        <xdr:cNvPr id="603" name="直線コネクタ 602"/>
        <xdr:cNvCxnSpPr/>
      </xdr:nvCxnSpPr>
      <xdr:spPr>
        <a:xfrm flipV="1">
          <a:off x="17213580" y="9743123"/>
          <a:ext cx="7747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44641</xdr:rowOff>
    </xdr:from>
    <xdr:to>
      <xdr:col>98</xdr:col>
      <xdr:colOff>38100</xdr:colOff>
      <xdr:row>58</xdr:row>
      <xdr:rowOff>146241</xdr:rowOff>
    </xdr:to>
    <xdr:sp macro="" textlink="">
      <xdr:nvSpPr>
        <xdr:cNvPr id="604" name="楕円 603"/>
        <xdr:cNvSpPr/>
      </xdr:nvSpPr>
      <xdr:spPr>
        <a:xfrm>
          <a:off x="16388080" y="97677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44006</xdr:rowOff>
    </xdr:from>
    <xdr:to>
      <xdr:col>102</xdr:col>
      <xdr:colOff>114300</xdr:colOff>
      <xdr:row>58</xdr:row>
      <xdr:rowOff>95441</xdr:rowOff>
    </xdr:to>
    <xdr:cxnSp macro="">
      <xdr:nvCxnSpPr>
        <xdr:cNvPr id="605" name="直線コネクタ 604"/>
        <xdr:cNvCxnSpPr/>
      </xdr:nvCxnSpPr>
      <xdr:spPr>
        <a:xfrm flipV="1">
          <a:off x="16431260" y="9767126"/>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63326</xdr:rowOff>
    </xdr:from>
    <xdr:ext cx="469744" cy="259045"/>
    <xdr:sp macro="" textlink="">
      <xdr:nvSpPr>
        <xdr:cNvPr id="610" name="n_1mainValue【学校施設】&#10;一人当たり面積"/>
        <xdr:cNvSpPr txBox="1"/>
      </xdr:nvSpPr>
      <xdr:spPr>
        <a:xfrm>
          <a:off x="18561127" y="945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87330</xdr:rowOff>
    </xdr:from>
    <xdr:ext cx="469744" cy="259045"/>
    <xdr:sp macro="" textlink="">
      <xdr:nvSpPr>
        <xdr:cNvPr id="611" name="n_2mainValue【学校施設】&#10;一人当たり面積"/>
        <xdr:cNvSpPr txBox="1"/>
      </xdr:nvSpPr>
      <xdr:spPr>
        <a:xfrm>
          <a:off x="17776267" y="947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111333</xdr:rowOff>
    </xdr:from>
    <xdr:ext cx="469744" cy="259045"/>
    <xdr:sp macro="" textlink="">
      <xdr:nvSpPr>
        <xdr:cNvPr id="612" name="n_3mainValue【学校施設】&#10;一人当たり面積"/>
        <xdr:cNvSpPr txBox="1"/>
      </xdr:nvSpPr>
      <xdr:spPr>
        <a:xfrm>
          <a:off x="17001567" y="949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162768</xdr:rowOff>
    </xdr:from>
    <xdr:ext cx="469744" cy="259045"/>
    <xdr:sp macro="" textlink="">
      <xdr:nvSpPr>
        <xdr:cNvPr id="613" name="n_4mainValue【学校施設】&#10;一人当たり面積"/>
        <xdr:cNvSpPr txBox="1"/>
      </xdr:nvSpPr>
      <xdr:spPr>
        <a:xfrm>
          <a:off x="16226867" y="955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44" name="【児童館】&#10;有形固定資産減価償却率平均値テキスト"/>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170180</xdr:rowOff>
    </xdr:from>
    <xdr:to>
      <xdr:col>67</xdr:col>
      <xdr:colOff>101600</xdr:colOff>
      <xdr:row>80</xdr:row>
      <xdr:rowOff>100330</xdr:rowOff>
    </xdr:to>
    <xdr:sp macro="" textlink="">
      <xdr:nvSpPr>
        <xdr:cNvPr id="655" name="楕円 654"/>
        <xdr:cNvSpPr/>
      </xdr:nvSpPr>
      <xdr:spPr>
        <a:xfrm>
          <a:off x="1123188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74403</xdr:rowOff>
    </xdr:from>
    <xdr:ext cx="405111" cy="259045"/>
    <xdr:sp macro="" textlink="">
      <xdr:nvSpPr>
        <xdr:cNvPr id="656" name="n_1aveValue【児童館】&#10;有形固定資産減価償却率"/>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57" name="n_2aveValue【児童館】&#10;有形固定資産減価償却率"/>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58" name="n_3aveValue【児童館】&#10;有形固定資産減価償却率"/>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59" name="n_4aveValue【児童館】&#10;有形固定資産減価償却率"/>
        <xdr:cNvSpPr txBox="1"/>
      </xdr:nvSpPr>
      <xdr:spPr>
        <a:xfrm>
          <a:off x="1110298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116857</xdr:rowOff>
    </xdr:from>
    <xdr:ext cx="405111" cy="259045"/>
    <xdr:sp macro="" textlink="">
      <xdr:nvSpPr>
        <xdr:cNvPr id="660" name="n_4mainValue【児童館】&#10;有形固定資産減価償却率"/>
        <xdr:cNvSpPr txBox="1"/>
      </xdr:nvSpPr>
      <xdr:spPr>
        <a:xfrm>
          <a:off x="1110298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1" name="正方形/長方形 66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2" name="正方形/長方形 66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3" name="正方形/長方形 66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4" name="正方形/長方形 66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5" name="正方形/長方形 66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6" name="正方形/長方形 66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7" name="正方形/長方形 66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8" name="正方形/長方形 66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9" name="テキスト ボックス 66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0" name="直線コネクタ 66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1" name="直線コネクタ 670"/>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2" name="テキスト ボックス 671"/>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3" name="直線コネクタ 672"/>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4" name="テキスト ボックス 673"/>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5" name="直線コネクタ 674"/>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6" name="テキスト ボックス 675"/>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7" name="直線コネクタ 676"/>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8" name="テキスト ボックス 677"/>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9" name="直線コネクタ 678"/>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0" name="テキスト ボックス 679"/>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1" name="直線コネクタ 680"/>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2" name="テキスト ボックス 681"/>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3" name="直線コネクタ 68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4" name="テキスト ボックス 68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86" name="直線コネクタ 685"/>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87" name="【児童館】&#10;一人当たり面積最小値テキスト"/>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88" name="直線コネクタ 687"/>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689" name="【児童館】&#10;一人当たり面積最大値テキスト"/>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690" name="直線コネクタ 689"/>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691" name="【児童館】&#10;一人当たり面積平均値テキスト"/>
        <xdr:cNvSpPr txBox="1"/>
      </xdr:nvSpPr>
      <xdr:spPr>
        <a:xfrm>
          <a:off x="19547840" y="13777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692" name="フローチャート: 判断 691"/>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693" name="フローチャート: 判断 692"/>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94" name="フローチャート: 判断 693"/>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695" name="フローチャート: 判断 694"/>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696" name="フローチャート: 判断 695"/>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7" name="テキスト ボックス 69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8" name="テキスト ボックス 69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9" name="テキスト ボックス 69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0" name="テキスト ボックス 69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1" name="テキスト ボックス 70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81</xdr:row>
      <xdr:rowOff>109764</xdr:rowOff>
    </xdr:from>
    <xdr:to>
      <xdr:col>98</xdr:col>
      <xdr:colOff>38100</xdr:colOff>
      <xdr:row>82</xdr:row>
      <xdr:rowOff>39914</xdr:rowOff>
    </xdr:to>
    <xdr:sp macro="" textlink="">
      <xdr:nvSpPr>
        <xdr:cNvPr id="702" name="楕円 701"/>
        <xdr:cNvSpPr/>
      </xdr:nvSpPr>
      <xdr:spPr>
        <a:xfrm>
          <a:off x="16388080" y="13688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31948</xdr:rowOff>
    </xdr:from>
    <xdr:ext cx="469744" cy="259045"/>
    <xdr:sp macro="" textlink="">
      <xdr:nvSpPr>
        <xdr:cNvPr id="703" name="n_1aveValue【児童館】&#10;一人当たり面積"/>
        <xdr:cNvSpPr txBox="1"/>
      </xdr:nvSpPr>
      <xdr:spPr>
        <a:xfrm>
          <a:off x="185611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04" name="n_2aveValue【児童館】&#10;一人当たり面積"/>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05" name="n_3aveValue【児童館】&#10;一人当たり面積"/>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06" name="n_4aveValue【児童館】&#10;一人当たり面積"/>
        <xdr:cNvSpPr txBox="1"/>
      </xdr:nvSpPr>
      <xdr:spPr>
        <a:xfrm>
          <a:off x="162268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56441</xdr:rowOff>
    </xdr:from>
    <xdr:ext cx="469744" cy="259045"/>
    <xdr:sp macro="" textlink="">
      <xdr:nvSpPr>
        <xdr:cNvPr id="707" name="n_4mainValue【児童館】&#10;一人当たり面積"/>
        <xdr:cNvSpPr txBox="1"/>
      </xdr:nvSpPr>
      <xdr:spPr>
        <a:xfrm>
          <a:off x="16226867" y="1346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1" name="直線コネクタ 730"/>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2" name="【公民館】&#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3" name="直線コネクタ 732"/>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4" name="【公民館】&#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5" name="直線コネクタ 734"/>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736" name="【公民館】&#10;有形固定資産減価償却率平均値テキスト"/>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37" name="フローチャート: 判断 736"/>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38" name="フローチャート: 判断 737"/>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39" name="フローチャート: 判断 738"/>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40" name="フローチャート: 判断 739"/>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41" name="フローチャート: 判断 740"/>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47" name="楕円 746"/>
        <xdr:cNvSpPr/>
      </xdr:nvSpPr>
      <xdr:spPr>
        <a:xfrm>
          <a:off x="14325600" y="174701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58438</xdr:rowOff>
    </xdr:from>
    <xdr:ext cx="405111" cy="259045"/>
    <xdr:sp macro="" textlink="">
      <xdr:nvSpPr>
        <xdr:cNvPr id="748" name="【公民館】&#10;有形固定資産減価償却率該当値テキスト"/>
        <xdr:cNvSpPr txBox="1"/>
      </xdr:nvSpPr>
      <xdr:spPr>
        <a:xfrm>
          <a:off x="14414500" y="17325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19050</xdr:rowOff>
    </xdr:from>
    <xdr:to>
      <xdr:col>81</xdr:col>
      <xdr:colOff>101600</xdr:colOff>
      <xdr:row>104</xdr:row>
      <xdr:rowOff>120650</xdr:rowOff>
    </xdr:to>
    <xdr:sp macro="" textlink="">
      <xdr:nvSpPr>
        <xdr:cNvPr id="749" name="楕円 748"/>
        <xdr:cNvSpPr/>
      </xdr:nvSpPr>
      <xdr:spPr>
        <a:xfrm>
          <a:off x="13578840" y="174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69850</xdr:rowOff>
    </xdr:from>
    <xdr:to>
      <xdr:col>85</xdr:col>
      <xdr:colOff>127000</xdr:colOff>
      <xdr:row>104</xdr:row>
      <xdr:rowOff>86361</xdr:rowOff>
    </xdr:to>
    <xdr:cxnSp macro="">
      <xdr:nvCxnSpPr>
        <xdr:cNvPr id="750" name="直線コネクタ 749"/>
        <xdr:cNvCxnSpPr/>
      </xdr:nvCxnSpPr>
      <xdr:spPr>
        <a:xfrm>
          <a:off x="13629640" y="17504410"/>
          <a:ext cx="74676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168911</xdr:rowOff>
    </xdr:from>
    <xdr:to>
      <xdr:col>76</xdr:col>
      <xdr:colOff>165100</xdr:colOff>
      <xdr:row>104</xdr:row>
      <xdr:rowOff>99061</xdr:rowOff>
    </xdr:to>
    <xdr:sp macro="" textlink="">
      <xdr:nvSpPr>
        <xdr:cNvPr id="751" name="楕円 750"/>
        <xdr:cNvSpPr/>
      </xdr:nvSpPr>
      <xdr:spPr>
        <a:xfrm>
          <a:off x="12804140" y="174358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48261</xdr:rowOff>
    </xdr:from>
    <xdr:to>
      <xdr:col>81</xdr:col>
      <xdr:colOff>50800</xdr:colOff>
      <xdr:row>104</xdr:row>
      <xdr:rowOff>69850</xdr:rowOff>
    </xdr:to>
    <xdr:cxnSp macro="">
      <xdr:nvCxnSpPr>
        <xdr:cNvPr id="752" name="直線コネクタ 751"/>
        <xdr:cNvCxnSpPr/>
      </xdr:nvCxnSpPr>
      <xdr:spPr>
        <a:xfrm>
          <a:off x="12854940" y="17482821"/>
          <a:ext cx="7747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142239</xdr:rowOff>
    </xdr:from>
    <xdr:to>
      <xdr:col>72</xdr:col>
      <xdr:colOff>38100</xdr:colOff>
      <xdr:row>104</xdr:row>
      <xdr:rowOff>72389</xdr:rowOff>
    </xdr:to>
    <xdr:sp macro="" textlink="">
      <xdr:nvSpPr>
        <xdr:cNvPr id="753" name="楕円 752"/>
        <xdr:cNvSpPr/>
      </xdr:nvSpPr>
      <xdr:spPr>
        <a:xfrm>
          <a:off x="12029440" y="17409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21589</xdr:rowOff>
    </xdr:from>
    <xdr:to>
      <xdr:col>76</xdr:col>
      <xdr:colOff>114300</xdr:colOff>
      <xdr:row>104</xdr:row>
      <xdr:rowOff>48261</xdr:rowOff>
    </xdr:to>
    <xdr:cxnSp macro="">
      <xdr:nvCxnSpPr>
        <xdr:cNvPr id="754" name="直線コネクタ 753"/>
        <xdr:cNvCxnSpPr/>
      </xdr:nvCxnSpPr>
      <xdr:spPr>
        <a:xfrm>
          <a:off x="12072620" y="17456149"/>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115570</xdr:rowOff>
    </xdr:from>
    <xdr:to>
      <xdr:col>67</xdr:col>
      <xdr:colOff>101600</xdr:colOff>
      <xdr:row>104</xdr:row>
      <xdr:rowOff>45720</xdr:rowOff>
    </xdr:to>
    <xdr:sp macro="" textlink="">
      <xdr:nvSpPr>
        <xdr:cNvPr id="755" name="楕円 754"/>
        <xdr:cNvSpPr/>
      </xdr:nvSpPr>
      <xdr:spPr>
        <a:xfrm>
          <a:off x="11231880" y="17382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166370</xdr:rowOff>
    </xdr:from>
    <xdr:to>
      <xdr:col>71</xdr:col>
      <xdr:colOff>177800</xdr:colOff>
      <xdr:row>104</xdr:row>
      <xdr:rowOff>21589</xdr:rowOff>
    </xdr:to>
    <xdr:cxnSp macro="">
      <xdr:nvCxnSpPr>
        <xdr:cNvPr id="756" name="直線コネクタ 755"/>
        <xdr:cNvCxnSpPr/>
      </xdr:nvCxnSpPr>
      <xdr:spPr>
        <a:xfrm>
          <a:off x="11282680" y="1743329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757" name="n_1aveValue【公民館】&#10;有形固定資産減価償却率"/>
        <xdr:cNvSpPr txBox="1"/>
      </xdr:nvSpPr>
      <xdr:spPr>
        <a:xfrm>
          <a:off x="134372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758" name="n_2aveValue【公民館】&#10;有形固定資産減価償却率"/>
        <xdr:cNvSpPr txBox="1"/>
      </xdr:nvSpPr>
      <xdr:spPr>
        <a:xfrm>
          <a:off x="126752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759" name="n_3aveValue【公民館】&#10;有形固定資産減価償却率"/>
        <xdr:cNvSpPr txBox="1"/>
      </xdr:nvSpPr>
      <xdr:spPr>
        <a:xfrm>
          <a:off x="11900544"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760" name="n_4aveValue【公民館】&#10;有形固定資産減価償却率"/>
        <xdr:cNvSpPr txBox="1"/>
      </xdr:nvSpPr>
      <xdr:spPr>
        <a:xfrm>
          <a:off x="11102984"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137177</xdr:rowOff>
    </xdr:from>
    <xdr:ext cx="405111" cy="259045"/>
    <xdr:sp macro="" textlink="">
      <xdr:nvSpPr>
        <xdr:cNvPr id="761" name="n_1mainValue【公民館】&#10;有形固定資産減価償却率"/>
        <xdr:cNvSpPr txBox="1"/>
      </xdr:nvSpPr>
      <xdr:spPr>
        <a:xfrm>
          <a:off x="13437244" y="172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115588</xdr:rowOff>
    </xdr:from>
    <xdr:ext cx="405111" cy="259045"/>
    <xdr:sp macro="" textlink="">
      <xdr:nvSpPr>
        <xdr:cNvPr id="762" name="n_2mainValue【公民館】&#10;有形固定資産減価償却率"/>
        <xdr:cNvSpPr txBox="1"/>
      </xdr:nvSpPr>
      <xdr:spPr>
        <a:xfrm>
          <a:off x="12675244" y="17214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88916</xdr:rowOff>
    </xdr:from>
    <xdr:ext cx="405111" cy="259045"/>
    <xdr:sp macro="" textlink="">
      <xdr:nvSpPr>
        <xdr:cNvPr id="763" name="n_3mainValue【公民館】&#10;有形固定資産減価償却率"/>
        <xdr:cNvSpPr txBox="1"/>
      </xdr:nvSpPr>
      <xdr:spPr>
        <a:xfrm>
          <a:off x="11900544" y="1718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62247</xdr:rowOff>
    </xdr:from>
    <xdr:ext cx="405111" cy="259045"/>
    <xdr:sp macro="" textlink="">
      <xdr:nvSpPr>
        <xdr:cNvPr id="764" name="n_4mainValue【公民館】&#10;有形固定資産減価償却率"/>
        <xdr:cNvSpPr txBox="1"/>
      </xdr:nvSpPr>
      <xdr:spPr>
        <a:xfrm>
          <a:off x="11102984" y="1716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3" name="テキスト ボックス 77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5" name="直線コネクタ 77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6" name="テキスト ボックス 77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7" name="直線コネクタ 77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8" name="テキスト ボックス 77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9" name="直線コネクタ 77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0" name="テキスト ボックス 77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1" name="直線コネクタ 78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2" name="テキスト ボックス 78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86" name="直線コネクタ 785"/>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87" name="【公民館】&#10;一人当たり面積最小値テキスト"/>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88" name="直線コネクタ 787"/>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89" name="【公民館】&#10;一人当たり面積最大値テキスト"/>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90" name="直線コネクタ 789"/>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791" name="【公民館】&#10;一人当たり面積平均値テキスト"/>
        <xdr:cNvSpPr txBox="1"/>
      </xdr:nvSpPr>
      <xdr:spPr>
        <a:xfrm>
          <a:off x="19547840" y="1772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92" name="フローチャート: 判断 791"/>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93" name="フローチャート: 判断 792"/>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94" name="フローチャート: 判断 793"/>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95" name="フローチャート: 判断 794"/>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96" name="フローチャート: 判断 795"/>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151130</xdr:rowOff>
    </xdr:from>
    <xdr:to>
      <xdr:col>116</xdr:col>
      <xdr:colOff>114300</xdr:colOff>
      <xdr:row>101</xdr:row>
      <xdr:rowOff>81280</xdr:rowOff>
    </xdr:to>
    <xdr:sp macro="" textlink="">
      <xdr:nvSpPr>
        <xdr:cNvPr id="802" name="楕円 801"/>
        <xdr:cNvSpPr/>
      </xdr:nvSpPr>
      <xdr:spPr>
        <a:xfrm>
          <a:off x="19458940" y="1691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104157</xdr:rowOff>
    </xdr:from>
    <xdr:ext cx="469744" cy="259045"/>
    <xdr:sp macro="" textlink="">
      <xdr:nvSpPr>
        <xdr:cNvPr id="803" name="【公民館】&#10;一人当たり面積該当値テキスト"/>
        <xdr:cNvSpPr txBox="1"/>
      </xdr:nvSpPr>
      <xdr:spPr>
        <a:xfrm>
          <a:off x="19547840" y="1686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2539</xdr:rowOff>
    </xdr:from>
    <xdr:to>
      <xdr:col>112</xdr:col>
      <xdr:colOff>38100</xdr:colOff>
      <xdr:row>101</xdr:row>
      <xdr:rowOff>104139</xdr:rowOff>
    </xdr:to>
    <xdr:sp macro="" textlink="">
      <xdr:nvSpPr>
        <xdr:cNvPr id="804" name="楕円 803"/>
        <xdr:cNvSpPr/>
      </xdr:nvSpPr>
      <xdr:spPr>
        <a:xfrm>
          <a:off x="18735040" y="169341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30480</xdr:rowOff>
    </xdr:from>
    <xdr:to>
      <xdr:col>116</xdr:col>
      <xdr:colOff>63500</xdr:colOff>
      <xdr:row>101</xdr:row>
      <xdr:rowOff>53339</xdr:rowOff>
    </xdr:to>
    <xdr:cxnSp macro="">
      <xdr:nvCxnSpPr>
        <xdr:cNvPr id="805" name="直線コネクタ 804"/>
        <xdr:cNvCxnSpPr/>
      </xdr:nvCxnSpPr>
      <xdr:spPr>
        <a:xfrm flipV="1">
          <a:off x="18778220" y="16962120"/>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23113</xdr:rowOff>
    </xdr:from>
    <xdr:to>
      <xdr:col>107</xdr:col>
      <xdr:colOff>101600</xdr:colOff>
      <xdr:row>101</xdr:row>
      <xdr:rowOff>124713</xdr:rowOff>
    </xdr:to>
    <xdr:sp macro="" textlink="">
      <xdr:nvSpPr>
        <xdr:cNvPr id="806" name="楕円 805"/>
        <xdr:cNvSpPr/>
      </xdr:nvSpPr>
      <xdr:spPr>
        <a:xfrm>
          <a:off x="17937480" y="169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53339</xdr:rowOff>
    </xdr:from>
    <xdr:to>
      <xdr:col>111</xdr:col>
      <xdr:colOff>177800</xdr:colOff>
      <xdr:row>101</xdr:row>
      <xdr:rowOff>73913</xdr:rowOff>
    </xdr:to>
    <xdr:cxnSp macro="">
      <xdr:nvCxnSpPr>
        <xdr:cNvPr id="807" name="直線コネクタ 806"/>
        <xdr:cNvCxnSpPr/>
      </xdr:nvCxnSpPr>
      <xdr:spPr>
        <a:xfrm flipV="1">
          <a:off x="17988280" y="16984979"/>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43687</xdr:rowOff>
    </xdr:from>
    <xdr:to>
      <xdr:col>102</xdr:col>
      <xdr:colOff>165100</xdr:colOff>
      <xdr:row>101</xdr:row>
      <xdr:rowOff>145287</xdr:rowOff>
    </xdr:to>
    <xdr:sp macro="" textlink="">
      <xdr:nvSpPr>
        <xdr:cNvPr id="808" name="楕円 807"/>
        <xdr:cNvSpPr/>
      </xdr:nvSpPr>
      <xdr:spPr>
        <a:xfrm>
          <a:off x="17162780" y="169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73913</xdr:rowOff>
    </xdr:from>
    <xdr:to>
      <xdr:col>107</xdr:col>
      <xdr:colOff>50800</xdr:colOff>
      <xdr:row>101</xdr:row>
      <xdr:rowOff>94487</xdr:rowOff>
    </xdr:to>
    <xdr:cxnSp macro="">
      <xdr:nvCxnSpPr>
        <xdr:cNvPr id="809" name="直線コネクタ 808"/>
        <xdr:cNvCxnSpPr/>
      </xdr:nvCxnSpPr>
      <xdr:spPr>
        <a:xfrm flipV="1">
          <a:off x="17213580" y="17005553"/>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59689</xdr:rowOff>
    </xdr:from>
    <xdr:to>
      <xdr:col>98</xdr:col>
      <xdr:colOff>38100</xdr:colOff>
      <xdr:row>101</xdr:row>
      <xdr:rowOff>161289</xdr:rowOff>
    </xdr:to>
    <xdr:sp macro="" textlink="">
      <xdr:nvSpPr>
        <xdr:cNvPr id="810" name="楕円 809"/>
        <xdr:cNvSpPr/>
      </xdr:nvSpPr>
      <xdr:spPr>
        <a:xfrm>
          <a:off x="16388080" y="1699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94487</xdr:rowOff>
    </xdr:from>
    <xdr:to>
      <xdr:col>102</xdr:col>
      <xdr:colOff>114300</xdr:colOff>
      <xdr:row>101</xdr:row>
      <xdr:rowOff>110489</xdr:rowOff>
    </xdr:to>
    <xdr:cxnSp macro="">
      <xdr:nvCxnSpPr>
        <xdr:cNvPr id="811" name="直線コネクタ 810"/>
        <xdr:cNvCxnSpPr/>
      </xdr:nvCxnSpPr>
      <xdr:spPr>
        <a:xfrm flipV="1">
          <a:off x="16431260" y="17026127"/>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812" name="n_1aveValue【公民館】&#10;一人当たり面積"/>
        <xdr:cNvSpPr txBox="1"/>
      </xdr:nvSpPr>
      <xdr:spPr>
        <a:xfrm>
          <a:off x="1856112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13" name="n_2aveValue【公民館】&#10;一人当たり面積"/>
        <xdr:cNvSpPr txBox="1"/>
      </xdr:nvSpPr>
      <xdr:spPr>
        <a:xfrm>
          <a:off x="177762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814" name="n_3aveValue【公民館】&#10;一人当たり面積"/>
        <xdr:cNvSpPr txBox="1"/>
      </xdr:nvSpPr>
      <xdr:spPr>
        <a:xfrm>
          <a:off x="1700156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15" name="n_4aveValue【公民館】&#10;一人当たり面積"/>
        <xdr:cNvSpPr txBox="1"/>
      </xdr:nvSpPr>
      <xdr:spPr>
        <a:xfrm>
          <a:off x="162268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120666</xdr:rowOff>
    </xdr:from>
    <xdr:ext cx="469744" cy="259045"/>
    <xdr:sp macro="" textlink="">
      <xdr:nvSpPr>
        <xdr:cNvPr id="816" name="n_1mainValue【公民館】&#10;一人当たり面積"/>
        <xdr:cNvSpPr txBox="1"/>
      </xdr:nvSpPr>
      <xdr:spPr>
        <a:xfrm>
          <a:off x="18561127" y="1671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141240</xdr:rowOff>
    </xdr:from>
    <xdr:ext cx="469744" cy="259045"/>
    <xdr:sp macro="" textlink="">
      <xdr:nvSpPr>
        <xdr:cNvPr id="817" name="n_2mainValue【公民館】&#10;一人当たり面積"/>
        <xdr:cNvSpPr txBox="1"/>
      </xdr:nvSpPr>
      <xdr:spPr>
        <a:xfrm>
          <a:off x="17776267" y="167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161814</xdr:rowOff>
    </xdr:from>
    <xdr:ext cx="469744" cy="259045"/>
    <xdr:sp macro="" textlink="">
      <xdr:nvSpPr>
        <xdr:cNvPr id="818" name="n_3mainValue【公民館】&#10;一人当たり面積"/>
        <xdr:cNvSpPr txBox="1"/>
      </xdr:nvSpPr>
      <xdr:spPr>
        <a:xfrm>
          <a:off x="17001567" y="1675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6366</xdr:rowOff>
    </xdr:from>
    <xdr:ext cx="469744" cy="259045"/>
    <xdr:sp macro="" textlink="">
      <xdr:nvSpPr>
        <xdr:cNvPr id="819" name="n_4mainValue【公民館】&#10;一人当たり面積"/>
        <xdr:cNvSpPr txBox="1"/>
      </xdr:nvSpPr>
      <xdr:spPr>
        <a:xfrm>
          <a:off x="1622686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類似団体に比べて有形固定資産減価償却率が高い施設は、認定こども園・幼稚園・保育所、橋りょう・トンネルである。このうち認定こども園・幼稚園・保育所は、児童館から認定こども園となった１園は築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年と比較的に新しいが、４園中２園が</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を超える減価償却となっており、引き続き子ども達の安全に配慮し、日常の点検を行いながら維持修繕・改修を行っていく。一方、類似団体に比べて有形固定資産減価償却率が低い施設は、道路、公営住宅、学校施設、公民館である。公営住宅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となる２住宅について３年前に除却した。その他の公営住宅は、今年度改定した町営住宅等長寿命化計画に基づき計画的に維持修繕、改修等を行っていく。公民館は、７施設中３施設が比較的新しい施設であり、他の４施設は、減価償却がほぼ終了する施設である。この４施設のうち１施設は除却、２施設は改築の予定である。学校施設は、特に老朽化の著しい中学校が２校あっ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４月に町内の４つの中学校を１校に再編統合した。小学校は、計画的に大規模な修繕等を行いながら、施設の維持管理を行っている。建設から年数が経過した施設については、公共施設等総合管理計画や個別施設計画に基づき適切に対応していく。なお、児童館は、令和元年度まで町内に１施設あったが、一昨年度認定こども園になったため、該当施設がなく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20955</xdr:rowOff>
    </xdr:from>
    <xdr:to>
      <xdr:col>24</xdr:col>
      <xdr:colOff>62865</xdr:colOff>
      <xdr:row>42</xdr:row>
      <xdr:rowOff>121920</xdr:rowOff>
    </xdr:to>
    <xdr:cxnSp macro="">
      <xdr:nvCxnSpPr>
        <xdr:cNvPr id="56" name="直線コネクタ 55"/>
        <xdr:cNvCxnSpPr/>
      </xdr:nvCxnSpPr>
      <xdr:spPr>
        <a:xfrm flipV="1">
          <a:off x="4086225" y="588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125747</xdr:rowOff>
    </xdr:from>
    <xdr:ext cx="405111" cy="259045"/>
    <xdr:sp macro="" textlink="">
      <xdr:nvSpPr>
        <xdr:cNvPr id="57" name="【図書館】&#10;有形固定資産減価償却率最小値テキスト"/>
        <xdr:cNvSpPr txBox="1"/>
      </xdr:nvSpPr>
      <xdr:spPr>
        <a:xfrm>
          <a:off x="412496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121920</xdr:rowOff>
    </xdr:from>
    <xdr:to>
      <xdr:col>24</xdr:col>
      <xdr:colOff>152400</xdr:colOff>
      <xdr:row>42</xdr:row>
      <xdr:rowOff>121920</xdr:rowOff>
    </xdr:to>
    <xdr:cxnSp macro="">
      <xdr:nvCxnSpPr>
        <xdr:cNvPr id="58" name="直線コネクタ 57"/>
        <xdr:cNvCxnSpPr/>
      </xdr:nvCxnSpPr>
      <xdr:spPr>
        <a:xfrm>
          <a:off x="4020820" y="716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139082</xdr:rowOff>
    </xdr:from>
    <xdr:ext cx="405111" cy="259045"/>
    <xdr:sp macro="" textlink="">
      <xdr:nvSpPr>
        <xdr:cNvPr id="59" name="【図書館】&#10;有形固定資産減価償却率最大値テキスト"/>
        <xdr:cNvSpPr txBox="1"/>
      </xdr:nvSpPr>
      <xdr:spPr>
        <a:xfrm>
          <a:off x="412496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20955</xdr:rowOff>
    </xdr:from>
    <xdr:to>
      <xdr:col>24</xdr:col>
      <xdr:colOff>152400</xdr:colOff>
      <xdr:row>35</xdr:row>
      <xdr:rowOff>20955</xdr:rowOff>
    </xdr:to>
    <xdr:cxnSp macro="">
      <xdr:nvCxnSpPr>
        <xdr:cNvPr id="60" name="直線コネクタ 59"/>
        <xdr:cNvCxnSpPr/>
      </xdr:nvCxnSpPr>
      <xdr:spPr>
        <a:xfrm>
          <a:off x="4020820" y="588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51452</xdr:rowOff>
    </xdr:from>
    <xdr:ext cx="405111" cy="259045"/>
    <xdr:sp macro="" textlink="">
      <xdr:nvSpPr>
        <xdr:cNvPr id="61" name="【図書館】&#10;有形固定資産減価償却率平均値テキスト"/>
        <xdr:cNvSpPr txBox="1"/>
      </xdr:nvSpPr>
      <xdr:spPr>
        <a:xfrm>
          <a:off x="412496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73025</xdr:rowOff>
    </xdr:from>
    <xdr:to>
      <xdr:col>24</xdr:col>
      <xdr:colOff>114300</xdr:colOff>
      <xdr:row>40</xdr:row>
      <xdr:rowOff>3175</xdr:rowOff>
    </xdr:to>
    <xdr:sp macro="" textlink="">
      <xdr:nvSpPr>
        <xdr:cNvPr id="62" name="フローチャート: 判断 61"/>
        <xdr:cNvSpPr/>
      </xdr:nvSpPr>
      <xdr:spPr>
        <a:xfrm>
          <a:off x="4036060" y="6610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52070</xdr:rowOff>
    </xdr:from>
    <xdr:to>
      <xdr:col>20</xdr:col>
      <xdr:colOff>38100</xdr:colOff>
      <xdr:row>39</xdr:row>
      <xdr:rowOff>153670</xdr:rowOff>
    </xdr:to>
    <xdr:sp macro="" textlink="">
      <xdr:nvSpPr>
        <xdr:cNvPr id="63" name="フローチャート: 判断 62"/>
        <xdr:cNvSpPr/>
      </xdr:nvSpPr>
      <xdr:spPr>
        <a:xfrm>
          <a:off x="3312160" y="659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144797</xdr:rowOff>
    </xdr:from>
    <xdr:ext cx="405111" cy="259045"/>
    <xdr:sp macro="" textlink="">
      <xdr:nvSpPr>
        <xdr:cNvPr id="64" name="n_1aveValue【図書館】&#10;有形固定資産減価償却率"/>
        <xdr:cNvSpPr txBox="1"/>
      </xdr:nvSpPr>
      <xdr:spPr>
        <a:xfrm>
          <a:off x="317056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13970</xdr:rowOff>
    </xdr:from>
    <xdr:to>
      <xdr:col>15</xdr:col>
      <xdr:colOff>101600</xdr:colOff>
      <xdr:row>39</xdr:row>
      <xdr:rowOff>115570</xdr:rowOff>
    </xdr:to>
    <xdr:sp macro="" textlink="">
      <xdr:nvSpPr>
        <xdr:cNvPr id="65" name="フローチャート: 判断 64"/>
        <xdr:cNvSpPr/>
      </xdr:nvSpPr>
      <xdr:spPr>
        <a:xfrm>
          <a:off x="25146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106697</xdr:rowOff>
    </xdr:from>
    <xdr:ext cx="405111" cy="259045"/>
    <xdr:sp macro="" textlink="">
      <xdr:nvSpPr>
        <xdr:cNvPr id="66" name="n_2aveValue【図書館】&#10;有形固定資産減価償却率"/>
        <xdr:cNvSpPr txBox="1"/>
      </xdr:nvSpPr>
      <xdr:spPr>
        <a:xfrm>
          <a:off x="23857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10160</xdr:rowOff>
    </xdr:from>
    <xdr:to>
      <xdr:col>10</xdr:col>
      <xdr:colOff>165100</xdr:colOff>
      <xdr:row>39</xdr:row>
      <xdr:rowOff>111760</xdr:rowOff>
    </xdr:to>
    <xdr:sp macro="" textlink="">
      <xdr:nvSpPr>
        <xdr:cNvPr id="67" name="フローチャート: 判断 66"/>
        <xdr:cNvSpPr/>
      </xdr:nvSpPr>
      <xdr:spPr>
        <a:xfrm>
          <a:off x="17399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102887</xdr:rowOff>
    </xdr:from>
    <xdr:ext cx="405111" cy="259045"/>
    <xdr:sp macro="" textlink="">
      <xdr:nvSpPr>
        <xdr:cNvPr id="68" name="n_3aveValue【図書館】&#10;有形固定資産減価償却率"/>
        <xdr:cNvSpPr txBox="1"/>
      </xdr:nvSpPr>
      <xdr:spPr>
        <a:xfrm>
          <a:off x="161100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126365</xdr:rowOff>
    </xdr:from>
    <xdr:to>
      <xdr:col>6</xdr:col>
      <xdr:colOff>38100</xdr:colOff>
      <xdr:row>39</xdr:row>
      <xdr:rowOff>56515</xdr:rowOff>
    </xdr:to>
    <xdr:sp macro="" textlink="">
      <xdr:nvSpPr>
        <xdr:cNvPr id="69" name="フローチャート: 判断 68"/>
        <xdr:cNvSpPr/>
      </xdr:nvSpPr>
      <xdr:spPr>
        <a:xfrm>
          <a:off x="965200" y="6496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39</xdr:row>
      <xdr:rowOff>47642</xdr:rowOff>
    </xdr:from>
    <xdr:ext cx="405111" cy="259045"/>
    <xdr:sp macro="" textlink="">
      <xdr:nvSpPr>
        <xdr:cNvPr id="70" name="n_4aveValue【図書館】&#10;有形固定資産減価償却率"/>
        <xdr:cNvSpPr txBox="1"/>
      </xdr:nvSpPr>
      <xdr:spPr>
        <a:xfrm>
          <a:off x="83630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76" name="楕円 75"/>
        <xdr:cNvSpPr/>
      </xdr:nvSpPr>
      <xdr:spPr>
        <a:xfrm>
          <a:off x="4036060" y="5841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94632</xdr:rowOff>
    </xdr:from>
    <xdr:ext cx="405111" cy="259045"/>
    <xdr:sp macro="" textlink="">
      <xdr:nvSpPr>
        <xdr:cNvPr id="77" name="【図書館】&#10;有形固定資産減価償却率該当値テキスト"/>
        <xdr:cNvSpPr txBox="1"/>
      </xdr:nvSpPr>
      <xdr:spPr>
        <a:xfrm>
          <a:off x="4124960" y="579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78740</xdr:rowOff>
    </xdr:from>
    <xdr:to>
      <xdr:col>20</xdr:col>
      <xdr:colOff>38100</xdr:colOff>
      <xdr:row>35</xdr:row>
      <xdr:rowOff>8890</xdr:rowOff>
    </xdr:to>
    <xdr:sp macro="" textlink="">
      <xdr:nvSpPr>
        <xdr:cNvPr id="78" name="楕円 77"/>
        <xdr:cNvSpPr/>
      </xdr:nvSpPr>
      <xdr:spPr>
        <a:xfrm>
          <a:off x="3312160" y="5778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129540</xdr:rowOff>
    </xdr:from>
    <xdr:to>
      <xdr:col>24</xdr:col>
      <xdr:colOff>63500</xdr:colOff>
      <xdr:row>35</xdr:row>
      <xdr:rowOff>20955</xdr:rowOff>
    </xdr:to>
    <xdr:cxnSp macro="">
      <xdr:nvCxnSpPr>
        <xdr:cNvPr id="79" name="直線コネクタ 78"/>
        <xdr:cNvCxnSpPr/>
      </xdr:nvCxnSpPr>
      <xdr:spPr>
        <a:xfrm>
          <a:off x="3355340" y="5829300"/>
          <a:ext cx="7315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50165</xdr:rowOff>
    </xdr:from>
    <xdr:to>
      <xdr:col>15</xdr:col>
      <xdr:colOff>101600</xdr:colOff>
      <xdr:row>34</xdr:row>
      <xdr:rowOff>151765</xdr:rowOff>
    </xdr:to>
    <xdr:sp macro="" textlink="">
      <xdr:nvSpPr>
        <xdr:cNvPr id="80" name="楕円 79"/>
        <xdr:cNvSpPr/>
      </xdr:nvSpPr>
      <xdr:spPr>
        <a:xfrm>
          <a:off x="25146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100965</xdr:rowOff>
    </xdr:from>
    <xdr:to>
      <xdr:col>19</xdr:col>
      <xdr:colOff>177800</xdr:colOff>
      <xdr:row>34</xdr:row>
      <xdr:rowOff>129540</xdr:rowOff>
    </xdr:to>
    <xdr:cxnSp macro="">
      <xdr:nvCxnSpPr>
        <xdr:cNvPr id="81" name="直線コネクタ 80"/>
        <xdr:cNvCxnSpPr/>
      </xdr:nvCxnSpPr>
      <xdr:spPr>
        <a:xfrm>
          <a:off x="2565400" y="580072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160655</xdr:rowOff>
    </xdr:from>
    <xdr:to>
      <xdr:col>10</xdr:col>
      <xdr:colOff>165100</xdr:colOff>
      <xdr:row>34</xdr:row>
      <xdr:rowOff>90805</xdr:rowOff>
    </xdr:to>
    <xdr:sp macro="" textlink="">
      <xdr:nvSpPr>
        <xdr:cNvPr id="82" name="楕円 81"/>
        <xdr:cNvSpPr/>
      </xdr:nvSpPr>
      <xdr:spPr>
        <a:xfrm>
          <a:off x="1739900" y="5692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40005</xdr:rowOff>
    </xdr:from>
    <xdr:to>
      <xdr:col>15</xdr:col>
      <xdr:colOff>50800</xdr:colOff>
      <xdr:row>34</xdr:row>
      <xdr:rowOff>100965</xdr:rowOff>
    </xdr:to>
    <xdr:cxnSp macro="">
      <xdr:nvCxnSpPr>
        <xdr:cNvPr id="83" name="直線コネクタ 82"/>
        <xdr:cNvCxnSpPr/>
      </xdr:nvCxnSpPr>
      <xdr:spPr>
        <a:xfrm>
          <a:off x="1790700" y="573976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99695</xdr:rowOff>
    </xdr:from>
    <xdr:to>
      <xdr:col>6</xdr:col>
      <xdr:colOff>38100</xdr:colOff>
      <xdr:row>34</xdr:row>
      <xdr:rowOff>29845</xdr:rowOff>
    </xdr:to>
    <xdr:sp macro="" textlink="">
      <xdr:nvSpPr>
        <xdr:cNvPr id="84" name="楕円 83"/>
        <xdr:cNvSpPr/>
      </xdr:nvSpPr>
      <xdr:spPr>
        <a:xfrm>
          <a:off x="965200" y="5631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150495</xdr:rowOff>
    </xdr:from>
    <xdr:to>
      <xdr:col>10</xdr:col>
      <xdr:colOff>114300</xdr:colOff>
      <xdr:row>34</xdr:row>
      <xdr:rowOff>40005</xdr:rowOff>
    </xdr:to>
    <xdr:cxnSp macro="">
      <xdr:nvCxnSpPr>
        <xdr:cNvPr id="85" name="直線コネクタ 84"/>
        <xdr:cNvCxnSpPr/>
      </xdr:nvCxnSpPr>
      <xdr:spPr>
        <a:xfrm>
          <a:off x="1008380" y="568261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25417</xdr:rowOff>
    </xdr:from>
    <xdr:ext cx="405111" cy="259045"/>
    <xdr:sp macro="" textlink="">
      <xdr:nvSpPr>
        <xdr:cNvPr id="86" name="n_1mainValue【図書館】&#10;有形固定資産減価償却率"/>
        <xdr:cNvSpPr txBox="1"/>
      </xdr:nvSpPr>
      <xdr:spPr>
        <a:xfrm>
          <a:off x="317056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168292</xdr:rowOff>
    </xdr:from>
    <xdr:ext cx="405111" cy="259045"/>
    <xdr:sp macro="" textlink="">
      <xdr:nvSpPr>
        <xdr:cNvPr id="87" name="n_2mainValue【図書館】&#10;有形固定資産減価償却率"/>
        <xdr:cNvSpPr txBox="1"/>
      </xdr:nvSpPr>
      <xdr:spPr>
        <a:xfrm>
          <a:off x="238570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107332</xdr:rowOff>
    </xdr:from>
    <xdr:ext cx="340478" cy="259045"/>
    <xdr:sp macro="" textlink="">
      <xdr:nvSpPr>
        <xdr:cNvPr id="88" name="n_3mainValue【図書館】&#10;有形固定資産減価償却率"/>
        <xdr:cNvSpPr txBox="1"/>
      </xdr:nvSpPr>
      <xdr:spPr>
        <a:xfrm>
          <a:off x="1643321" y="5471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46372</xdr:rowOff>
    </xdr:from>
    <xdr:ext cx="340478" cy="259045"/>
    <xdr:sp macro="" textlink="">
      <xdr:nvSpPr>
        <xdr:cNvPr id="89" name="n_4mainValue【図書館】&#10;有形固定資産減価償却率"/>
        <xdr:cNvSpPr txBox="1"/>
      </xdr:nvSpPr>
      <xdr:spPr>
        <a:xfrm>
          <a:off x="845761" y="5410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3" name="直線コネクタ 112"/>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8" name="【図書館】&#10;一人当たり面積平均値テキスト"/>
        <xdr:cNvSpPr txBox="1"/>
      </xdr:nvSpPr>
      <xdr:spPr>
        <a:xfrm>
          <a:off x="92583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9" name="フローチャート: 判断 118"/>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91457</xdr:rowOff>
    </xdr:from>
    <xdr:ext cx="469744" cy="259045"/>
    <xdr:sp macro="" textlink="">
      <xdr:nvSpPr>
        <xdr:cNvPr id="121" name="n_1aveValue【図書館】&#10;一人当たり面積"/>
        <xdr:cNvSpPr txBox="1"/>
      </xdr:nvSpPr>
      <xdr:spPr>
        <a:xfrm>
          <a:off x="8271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170180</xdr:rowOff>
    </xdr:from>
    <xdr:to>
      <xdr:col>46</xdr:col>
      <xdr:colOff>38100</xdr:colOff>
      <xdr:row>39</xdr:row>
      <xdr:rowOff>100330</xdr:rowOff>
    </xdr:to>
    <xdr:sp macro="" textlink="">
      <xdr:nvSpPr>
        <xdr:cNvPr id="122" name="フローチャート: 判断 121"/>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91457</xdr:rowOff>
    </xdr:from>
    <xdr:ext cx="469744" cy="259045"/>
    <xdr:sp macro="" textlink="">
      <xdr:nvSpPr>
        <xdr:cNvPr id="123" name="n_2aveValue【図書館】&#10;一人当たり面積"/>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162560</xdr:rowOff>
    </xdr:from>
    <xdr:to>
      <xdr:col>41</xdr:col>
      <xdr:colOff>101600</xdr:colOff>
      <xdr:row>39</xdr:row>
      <xdr:rowOff>92710</xdr:rowOff>
    </xdr:to>
    <xdr:sp macro="" textlink="">
      <xdr:nvSpPr>
        <xdr:cNvPr id="124" name="フローチャート: 判断 123"/>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83837</xdr:rowOff>
    </xdr:from>
    <xdr:ext cx="469744" cy="259045"/>
    <xdr:sp macro="" textlink="">
      <xdr:nvSpPr>
        <xdr:cNvPr id="125" name="n_3aveValue【図書館】&#10;一人当たり面積"/>
        <xdr:cNvSpPr txBox="1"/>
      </xdr:nvSpPr>
      <xdr:spPr>
        <a:xfrm>
          <a:off x="67120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6350</xdr:rowOff>
    </xdr:from>
    <xdr:to>
      <xdr:col>36</xdr:col>
      <xdr:colOff>165100</xdr:colOff>
      <xdr:row>39</xdr:row>
      <xdr:rowOff>107950</xdr:rowOff>
    </xdr:to>
    <xdr:sp macro="" textlink="">
      <xdr:nvSpPr>
        <xdr:cNvPr id="126" name="フローチャート: 判断 125"/>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99077</xdr:rowOff>
    </xdr:from>
    <xdr:ext cx="469744" cy="259045"/>
    <xdr:sp macro="" textlink="">
      <xdr:nvSpPr>
        <xdr:cNvPr id="127" name="n_4aveValue【図書館】&#10;一人当たり面積"/>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33" name="楕円 132"/>
        <xdr:cNvSpPr/>
      </xdr:nvSpPr>
      <xdr:spPr>
        <a:xfrm>
          <a:off x="9192260" y="6456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109237</xdr:rowOff>
    </xdr:from>
    <xdr:ext cx="469744" cy="259045"/>
    <xdr:sp macro="" textlink="">
      <xdr:nvSpPr>
        <xdr:cNvPr id="134" name="【図書館】&#10;一人当たり面積該当値テキスト"/>
        <xdr:cNvSpPr txBox="1"/>
      </xdr:nvSpPr>
      <xdr:spPr>
        <a:xfrm>
          <a:off x="9258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5" name="楕円 134"/>
        <xdr:cNvSpPr/>
      </xdr:nvSpPr>
      <xdr:spPr>
        <a:xfrm>
          <a:off x="844550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137160</xdr:rowOff>
    </xdr:from>
    <xdr:to>
      <xdr:col>55</xdr:col>
      <xdr:colOff>0</xdr:colOff>
      <xdr:row>38</xdr:row>
      <xdr:rowOff>152400</xdr:rowOff>
    </xdr:to>
    <xdr:cxnSp macro="">
      <xdr:nvCxnSpPr>
        <xdr:cNvPr id="136" name="直線コネクタ 135"/>
        <xdr:cNvCxnSpPr/>
      </xdr:nvCxnSpPr>
      <xdr:spPr>
        <a:xfrm flipV="1">
          <a:off x="8496300" y="650748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137" name="楕円 136"/>
        <xdr:cNvSpPr/>
      </xdr:nvSpPr>
      <xdr:spPr>
        <a:xfrm>
          <a:off x="7670800" y="647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160020</xdr:rowOff>
    </xdr:to>
    <xdr:cxnSp macro="">
      <xdr:nvCxnSpPr>
        <xdr:cNvPr id="138" name="直線コネクタ 137"/>
        <xdr:cNvCxnSpPr/>
      </xdr:nvCxnSpPr>
      <xdr:spPr>
        <a:xfrm flipV="1">
          <a:off x="7713980" y="65227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9" name="楕円 138"/>
        <xdr:cNvSpPr/>
      </xdr:nvSpPr>
      <xdr:spPr>
        <a:xfrm>
          <a:off x="687324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160020</xdr:rowOff>
    </xdr:from>
    <xdr:to>
      <xdr:col>45</xdr:col>
      <xdr:colOff>177800</xdr:colOff>
      <xdr:row>38</xdr:row>
      <xdr:rowOff>167640</xdr:rowOff>
    </xdr:to>
    <xdr:cxnSp macro="">
      <xdr:nvCxnSpPr>
        <xdr:cNvPr id="140" name="直線コネクタ 139"/>
        <xdr:cNvCxnSpPr/>
      </xdr:nvCxnSpPr>
      <xdr:spPr>
        <a:xfrm flipV="1">
          <a:off x="6924040" y="65303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124460</xdr:rowOff>
    </xdr:from>
    <xdr:to>
      <xdr:col>36</xdr:col>
      <xdr:colOff>165100</xdr:colOff>
      <xdr:row>39</xdr:row>
      <xdr:rowOff>54610</xdr:rowOff>
    </xdr:to>
    <xdr:sp macro="" textlink="">
      <xdr:nvSpPr>
        <xdr:cNvPr id="141" name="楕円 140"/>
        <xdr:cNvSpPr/>
      </xdr:nvSpPr>
      <xdr:spPr>
        <a:xfrm>
          <a:off x="60985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39</xdr:row>
      <xdr:rowOff>3810</xdr:rowOff>
    </xdr:to>
    <xdr:cxnSp macro="">
      <xdr:nvCxnSpPr>
        <xdr:cNvPr id="142" name="直線コネクタ 141"/>
        <xdr:cNvCxnSpPr/>
      </xdr:nvCxnSpPr>
      <xdr:spPr>
        <a:xfrm flipV="1">
          <a:off x="6149340" y="65379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3" name="n_1mainValue【図書館】&#10;一人当たり面積"/>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55897</xdr:rowOff>
    </xdr:from>
    <xdr:ext cx="469744" cy="259045"/>
    <xdr:sp macro="" textlink="">
      <xdr:nvSpPr>
        <xdr:cNvPr id="144" name="n_2mainValue【図書館】&#10;一人当たり面積"/>
        <xdr:cNvSpPr txBox="1"/>
      </xdr:nvSpPr>
      <xdr:spPr>
        <a:xfrm>
          <a:off x="750958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45" name="n_3mainValue【図書館】&#10;一人当たり面積"/>
        <xdr:cNvSpPr txBox="1"/>
      </xdr:nvSpPr>
      <xdr:spPr>
        <a:xfrm>
          <a:off x="67120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71137</xdr:rowOff>
    </xdr:from>
    <xdr:ext cx="469744" cy="259045"/>
    <xdr:sp macro="" textlink="">
      <xdr:nvSpPr>
        <xdr:cNvPr id="146" name="n_4mainValue【図書館】&#10;一人当たり面積"/>
        <xdr:cNvSpPr txBox="1"/>
      </xdr:nvSpPr>
      <xdr:spPr>
        <a:xfrm>
          <a:off x="59373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9" name="直線コネクタ 168"/>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0" name="【体育館・プール】&#10;有形固定資産減価償却率最小値テキスト"/>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1" name="直線コネクタ 170"/>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2" name="【体育館・プール】&#10;有形固定資産減価償却率最大値テキスト"/>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3" name="直線コネクタ 172"/>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4" name="【体育館・プール】&#10;有形固定資産減価償却率平均値テキスト"/>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5" name="フローチャート: 判断 174"/>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6" name="フローチャート: 判断 175"/>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39895</xdr:rowOff>
    </xdr:from>
    <xdr:ext cx="405111" cy="259045"/>
    <xdr:sp macro="" textlink="">
      <xdr:nvSpPr>
        <xdr:cNvPr id="177" name="n_1aveValue【体育館・プール】&#10;有形固定資産減価償却率"/>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52070</xdr:rowOff>
    </xdr:from>
    <xdr:to>
      <xdr:col>15</xdr:col>
      <xdr:colOff>101600</xdr:colOff>
      <xdr:row>59</xdr:row>
      <xdr:rowOff>153670</xdr:rowOff>
    </xdr:to>
    <xdr:sp macro="" textlink="">
      <xdr:nvSpPr>
        <xdr:cNvPr id="178" name="フローチャート: 判断 177"/>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170197</xdr:rowOff>
    </xdr:from>
    <xdr:ext cx="405111" cy="259045"/>
    <xdr:sp macro="" textlink="">
      <xdr:nvSpPr>
        <xdr:cNvPr id="179" name="n_2aveValue【体育館・プール】&#10;有形固定資産減価償却率"/>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97790</xdr:rowOff>
    </xdr:from>
    <xdr:to>
      <xdr:col>10</xdr:col>
      <xdr:colOff>165100</xdr:colOff>
      <xdr:row>60</xdr:row>
      <xdr:rowOff>27940</xdr:rowOff>
    </xdr:to>
    <xdr:sp macro="" textlink="">
      <xdr:nvSpPr>
        <xdr:cNvPr id="180" name="フローチャート: 判断 179"/>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44467</xdr:rowOff>
    </xdr:from>
    <xdr:ext cx="405111" cy="259045"/>
    <xdr:sp macro="" textlink="">
      <xdr:nvSpPr>
        <xdr:cNvPr id="181" name="n_3aveValue【体育館・プール】&#10;有形固定資産減価償却率"/>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31496</xdr:rowOff>
    </xdr:from>
    <xdr:to>
      <xdr:col>6</xdr:col>
      <xdr:colOff>38100</xdr:colOff>
      <xdr:row>59</xdr:row>
      <xdr:rowOff>133096</xdr:rowOff>
    </xdr:to>
    <xdr:sp macro="" textlink="">
      <xdr:nvSpPr>
        <xdr:cNvPr id="182" name="フローチャート: 判断 181"/>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149623</xdr:rowOff>
    </xdr:from>
    <xdr:ext cx="405111" cy="259045"/>
    <xdr:sp macro="" textlink="">
      <xdr:nvSpPr>
        <xdr:cNvPr id="183" name="n_4aveValue【体育館・プール】&#10;有形固定資産減価償却率"/>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170942</xdr:rowOff>
    </xdr:from>
    <xdr:to>
      <xdr:col>24</xdr:col>
      <xdr:colOff>114300</xdr:colOff>
      <xdr:row>62</xdr:row>
      <xdr:rowOff>101092</xdr:rowOff>
    </xdr:to>
    <xdr:sp macro="" textlink="">
      <xdr:nvSpPr>
        <xdr:cNvPr id="189" name="楕円 188"/>
        <xdr:cNvSpPr/>
      </xdr:nvSpPr>
      <xdr:spPr>
        <a:xfrm>
          <a:off x="4036060" y="10396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149369</xdr:rowOff>
    </xdr:from>
    <xdr:ext cx="405111" cy="259045"/>
    <xdr:sp macro="" textlink="">
      <xdr:nvSpPr>
        <xdr:cNvPr id="190" name="【体育館・プール】&#10;有形固定資産減価償却率該当値テキスト"/>
        <xdr:cNvSpPr txBox="1"/>
      </xdr:nvSpPr>
      <xdr:spPr>
        <a:xfrm>
          <a:off x="4124960" y="103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91" name="楕円 190"/>
        <xdr:cNvSpPr/>
      </xdr:nvSpPr>
      <xdr:spPr>
        <a:xfrm>
          <a:off x="331216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50292</xdr:rowOff>
    </xdr:to>
    <xdr:cxnSp macro="">
      <xdr:nvCxnSpPr>
        <xdr:cNvPr id="192" name="直線コネクタ 191"/>
        <xdr:cNvCxnSpPr/>
      </xdr:nvCxnSpPr>
      <xdr:spPr>
        <a:xfrm>
          <a:off x="3355340" y="10416540"/>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116078</xdr:rowOff>
    </xdr:from>
    <xdr:to>
      <xdr:col>15</xdr:col>
      <xdr:colOff>101600</xdr:colOff>
      <xdr:row>62</xdr:row>
      <xdr:rowOff>46228</xdr:rowOff>
    </xdr:to>
    <xdr:sp macro="" textlink="">
      <xdr:nvSpPr>
        <xdr:cNvPr id="193" name="楕円 192"/>
        <xdr:cNvSpPr/>
      </xdr:nvSpPr>
      <xdr:spPr>
        <a:xfrm>
          <a:off x="2514600" y="1034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166878</xdr:rowOff>
    </xdr:from>
    <xdr:to>
      <xdr:col>19</xdr:col>
      <xdr:colOff>177800</xdr:colOff>
      <xdr:row>62</xdr:row>
      <xdr:rowOff>22860</xdr:rowOff>
    </xdr:to>
    <xdr:cxnSp macro="">
      <xdr:nvCxnSpPr>
        <xdr:cNvPr id="194" name="直線コネクタ 193"/>
        <xdr:cNvCxnSpPr/>
      </xdr:nvCxnSpPr>
      <xdr:spPr>
        <a:xfrm>
          <a:off x="2565400" y="10392918"/>
          <a:ext cx="78994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84074</xdr:rowOff>
    </xdr:from>
    <xdr:to>
      <xdr:col>10</xdr:col>
      <xdr:colOff>165100</xdr:colOff>
      <xdr:row>62</xdr:row>
      <xdr:rowOff>14224</xdr:rowOff>
    </xdr:to>
    <xdr:sp macro="" textlink="">
      <xdr:nvSpPr>
        <xdr:cNvPr id="195" name="楕円 194"/>
        <xdr:cNvSpPr/>
      </xdr:nvSpPr>
      <xdr:spPr>
        <a:xfrm>
          <a:off x="1739900" y="10310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134874</xdr:rowOff>
    </xdr:from>
    <xdr:to>
      <xdr:col>15</xdr:col>
      <xdr:colOff>50800</xdr:colOff>
      <xdr:row>61</xdr:row>
      <xdr:rowOff>166878</xdr:rowOff>
    </xdr:to>
    <xdr:cxnSp macro="">
      <xdr:nvCxnSpPr>
        <xdr:cNvPr id="196" name="直線コネクタ 195"/>
        <xdr:cNvCxnSpPr/>
      </xdr:nvCxnSpPr>
      <xdr:spPr>
        <a:xfrm>
          <a:off x="1790700" y="1036091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168656</xdr:rowOff>
    </xdr:from>
    <xdr:to>
      <xdr:col>6</xdr:col>
      <xdr:colOff>38100</xdr:colOff>
      <xdr:row>63</xdr:row>
      <xdr:rowOff>98806</xdr:rowOff>
    </xdr:to>
    <xdr:sp macro="" textlink="">
      <xdr:nvSpPr>
        <xdr:cNvPr id="197" name="楕円 196"/>
        <xdr:cNvSpPr/>
      </xdr:nvSpPr>
      <xdr:spPr>
        <a:xfrm>
          <a:off x="965200" y="10562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134874</xdr:rowOff>
    </xdr:from>
    <xdr:to>
      <xdr:col>10</xdr:col>
      <xdr:colOff>114300</xdr:colOff>
      <xdr:row>63</xdr:row>
      <xdr:rowOff>48006</xdr:rowOff>
    </xdr:to>
    <xdr:cxnSp macro="">
      <xdr:nvCxnSpPr>
        <xdr:cNvPr id="198" name="直線コネクタ 197"/>
        <xdr:cNvCxnSpPr/>
      </xdr:nvCxnSpPr>
      <xdr:spPr>
        <a:xfrm flipV="1">
          <a:off x="1008380" y="10360914"/>
          <a:ext cx="78232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64787</xdr:rowOff>
    </xdr:from>
    <xdr:ext cx="405111" cy="259045"/>
    <xdr:sp macro="" textlink="">
      <xdr:nvSpPr>
        <xdr:cNvPr id="199" name="n_1mainValue【体育館・プール】&#10;有形固定資産減価償却率"/>
        <xdr:cNvSpPr txBox="1"/>
      </xdr:nvSpPr>
      <xdr:spPr>
        <a:xfrm>
          <a:off x="317056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37355</xdr:rowOff>
    </xdr:from>
    <xdr:ext cx="405111" cy="259045"/>
    <xdr:sp macro="" textlink="">
      <xdr:nvSpPr>
        <xdr:cNvPr id="200" name="n_2mainValue【体育館・プール】&#10;有形固定資産減価償却率"/>
        <xdr:cNvSpPr txBox="1"/>
      </xdr:nvSpPr>
      <xdr:spPr>
        <a:xfrm>
          <a:off x="2385704" y="1043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5351</xdr:rowOff>
    </xdr:from>
    <xdr:ext cx="405111" cy="259045"/>
    <xdr:sp macro="" textlink="">
      <xdr:nvSpPr>
        <xdr:cNvPr id="201" name="n_3mainValue【体育館・プール】&#10;有形固定資産減価償却率"/>
        <xdr:cNvSpPr txBox="1"/>
      </xdr:nvSpPr>
      <xdr:spPr>
        <a:xfrm>
          <a:off x="1611004" y="103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89933</xdr:rowOff>
    </xdr:from>
    <xdr:ext cx="405111" cy="259045"/>
    <xdr:sp macro="" textlink="">
      <xdr:nvSpPr>
        <xdr:cNvPr id="202" name="n_4mainValue【体育館・プール】&#10;有形固定資産減価償却率"/>
        <xdr:cNvSpPr txBox="1"/>
      </xdr:nvSpPr>
      <xdr:spPr>
        <a:xfrm>
          <a:off x="836304"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6" name="直線コネクタ 225"/>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7" name="【体育館・プール】&#10;一人当たり面積最小値テキスト"/>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8" name="直線コネクタ 227"/>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9" name="【体育館・プール】&#10;一人当たり面積最大値テキスト"/>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0" name="直線コネクタ 229"/>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1" name="【体育館・プール】&#10;一人当たり面積平均値テキスト"/>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2" name="フローチャート: 判断 231"/>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3" name="フローチャート: 判断 232"/>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27322</xdr:rowOff>
    </xdr:from>
    <xdr:ext cx="469744" cy="259045"/>
    <xdr:sp macro="" textlink="">
      <xdr:nvSpPr>
        <xdr:cNvPr id="234" name="n_1aveValue【体育館・プール】&#10;一人当たり面積"/>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90170</xdr:rowOff>
    </xdr:from>
    <xdr:to>
      <xdr:col>46</xdr:col>
      <xdr:colOff>38100</xdr:colOff>
      <xdr:row>62</xdr:row>
      <xdr:rowOff>20320</xdr:rowOff>
    </xdr:to>
    <xdr:sp macro="" textlink="">
      <xdr:nvSpPr>
        <xdr:cNvPr id="235" name="フローチャート: 判断 234"/>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36847</xdr:rowOff>
    </xdr:from>
    <xdr:ext cx="469744" cy="259045"/>
    <xdr:sp macro="" textlink="">
      <xdr:nvSpPr>
        <xdr:cNvPr id="236" name="n_2aveValue【体育館・プール】&#10;一人当たり面積"/>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139700</xdr:rowOff>
    </xdr:from>
    <xdr:to>
      <xdr:col>41</xdr:col>
      <xdr:colOff>101600</xdr:colOff>
      <xdr:row>62</xdr:row>
      <xdr:rowOff>69850</xdr:rowOff>
    </xdr:to>
    <xdr:sp macro="" textlink="">
      <xdr:nvSpPr>
        <xdr:cNvPr id="237" name="フローチャート: 判断 236"/>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86377</xdr:rowOff>
    </xdr:from>
    <xdr:ext cx="469744" cy="259045"/>
    <xdr:sp macro="" textlink="">
      <xdr:nvSpPr>
        <xdr:cNvPr id="238" name="n_3aveValue【体育館・プール】&#10;一人当たり面積"/>
        <xdr:cNvSpPr txBox="1"/>
      </xdr:nvSpPr>
      <xdr:spPr>
        <a:xfrm>
          <a:off x="67120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74930</xdr:rowOff>
    </xdr:from>
    <xdr:to>
      <xdr:col>36</xdr:col>
      <xdr:colOff>165100</xdr:colOff>
      <xdr:row>62</xdr:row>
      <xdr:rowOff>5080</xdr:rowOff>
    </xdr:to>
    <xdr:sp macro="" textlink="">
      <xdr:nvSpPr>
        <xdr:cNvPr id="239" name="フローチャート: 判断 238"/>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21607</xdr:rowOff>
    </xdr:from>
    <xdr:ext cx="469744" cy="259045"/>
    <xdr:sp macro="" textlink="">
      <xdr:nvSpPr>
        <xdr:cNvPr id="240" name="n_4aveValue【体育館・プール】&#10;一人当たり面積"/>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46" name="楕円 245"/>
        <xdr:cNvSpPr/>
      </xdr:nvSpPr>
      <xdr:spPr>
        <a:xfrm>
          <a:off x="9192260" y="10358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110507</xdr:rowOff>
    </xdr:from>
    <xdr:ext cx="469744" cy="259045"/>
    <xdr:sp macro="" textlink="">
      <xdr:nvSpPr>
        <xdr:cNvPr id="247" name="【体育館・プール】&#10;一人当たり面積該当値テキスト"/>
        <xdr:cNvSpPr txBox="1"/>
      </xdr:nvSpPr>
      <xdr:spPr>
        <a:xfrm>
          <a:off x="9258300"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248" name="楕円 247"/>
        <xdr:cNvSpPr/>
      </xdr:nvSpPr>
      <xdr:spPr>
        <a:xfrm>
          <a:off x="844550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19050</xdr:rowOff>
    </xdr:to>
    <xdr:cxnSp macro="">
      <xdr:nvCxnSpPr>
        <xdr:cNvPr id="249" name="直線コネクタ 248"/>
        <xdr:cNvCxnSpPr/>
      </xdr:nvCxnSpPr>
      <xdr:spPr>
        <a:xfrm flipV="1">
          <a:off x="8496300" y="1040511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145415</xdr:rowOff>
    </xdr:from>
    <xdr:to>
      <xdr:col>46</xdr:col>
      <xdr:colOff>38100</xdr:colOff>
      <xdr:row>62</xdr:row>
      <xdr:rowOff>75565</xdr:rowOff>
    </xdr:to>
    <xdr:sp macro="" textlink="">
      <xdr:nvSpPr>
        <xdr:cNvPr id="250" name="楕円 249"/>
        <xdr:cNvSpPr/>
      </xdr:nvSpPr>
      <xdr:spPr>
        <a:xfrm>
          <a:off x="7670800" y="10371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19050</xdr:rowOff>
    </xdr:from>
    <xdr:to>
      <xdr:col>50</xdr:col>
      <xdr:colOff>114300</xdr:colOff>
      <xdr:row>62</xdr:row>
      <xdr:rowOff>24765</xdr:rowOff>
    </xdr:to>
    <xdr:cxnSp macro="">
      <xdr:nvCxnSpPr>
        <xdr:cNvPr id="251" name="直線コネクタ 250"/>
        <xdr:cNvCxnSpPr/>
      </xdr:nvCxnSpPr>
      <xdr:spPr>
        <a:xfrm flipV="1">
          <a:off x="7713980" y="104127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252" name="楕円 251"/>
        <xdr:cNvSpPr/>
      </xdr:nvSpPr>
      <xdr:spPr>
        <a:xfrm>
          <a:off x="687324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24765</xdr:rowOff>
    </xdr:from>
    <xdr:to>
      <xdr:col>45</xdr:col>
      <xdr:colOff>177800</xdr:colOff>
      <xdr:row>62</xdr:row>
      <xdr:rowOff>30480</xdr:rowOff>
    </xdr:to>
    <xdr:cxnSp macro="">
      <xdr:nvCxnSpPr>
        <xdr:cNvPr id="253" name="直線コネクタ 252"/>
        <xdr:cNvCxnSpPr/>
      </xdr:nvCxnSpPr>
      <xdr:spPr>
        <a:xfrm flipV="1">
          <a:off x="6924040" y="1041844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88265</xdr:rowOff>
    </xdr:from>
    <xdr:to>
      <xdr:col>36</xdr:col>
      <xdr:colOff>165100</xdr:colOff>
      <xdr:row>63</xdr:row>
      <xdr:rowOff>18415</xdr:rowOff>
    </xdr:to>
    <xdr:sp macro="" textlink="">
      <xdr:nvSpPr>
        <xdr:cNvPr id="254" name="楕円 253"/>
        <xdr:cNvSpPr/>
      </xdr:nvSpPr>
      <xdr:spPr>
        <a:xfrm>
          <a:off x="6098540" y="1048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30480</xdr:rowOff>
    </xdr:from>
    <xdr:to>
      <xdr:col>41</xdr:col>
      <xdr:colOff>50800</xdr:colOff>
      <xdr:row>62</xdr:row>
      <xdr:rowOff>139065</xdr:rowOff>
    </xdr:to>
    <xdr:cxnSp macro="">
      <xdr:nvCxnSpPr>
        <xdr:cNvPr id="255" name="直線コネクタ 254"/>
        <xdr:cNvCxnSpPr/>
      </xdr:nvCxnSpPr>
      <xdr:spPr>
        <a:xfrm flipV="1">
          <a:off x="6149340" y="10424160"/>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256" name="n_1mainValue【体育館・プール】&#10;一人当たり面積"/>
        <xdr:cNvSpPr txBox="1"/>
      </xdr:nvSpPr>
      <xdr:spPr>
        <a:xfrm>
          <a:off x="827158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66692</xdr:rowOff>
    </xdr:from>
    <xdr:ext cx="469744" cy="259045"/>
    <xdr:sp macro="" textlink="">
      <xdr:nvSpPr>
        <xdr:cNvPr id="257" name="n_2mainValue【体育館・プール】&#10;一人当たり面積"/>
        <xdr:cNvSpPr txBox="1"/>
      </xdr:nvSpPr>
      <xdr:spPr>
        <a:xfrm>
          <a:off x="7509587"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72407</xdr:rowOff>
    </xdr:from>
    <xdr:ext cx="469744" cy="259045"/>
    <xdr:sp macro="" textlink="">
      <xdr:nvSpPr>
        <xdr:cNvPr id="258" name="n_3mainValue【体育館・プール】&#10;一人当たり面積"/>
        <xdr:cNvSpPr txBox="1"/>
      </xdr:nvSpPr>
      <xdr:spPr>
        <a:xfrm>
          <a:off x="67120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9542</xdr:rowOff>
    </xdr:from>
    <xdr:ext cx="469744" cy="259045"/>
    <xdr:sp macro="" textlink="">
      <xdr:nvSpPr>
        <xdr:cNvPr id="259" name="n_4mainValue【体育館・プール】&#10;一人当たり面積"/>
        <xdr:cNvSpPr txBox="1"/>
      </xdr:nvSpPr>
      <xdr:spPr>
        <a:xfrm>
          <a:off x="59373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00" name="直線コネクタ 299"/>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1" name="【市民会館】&#10;有形固定資産減価償却率最小値テキスト"/>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2" name="直線コネクタ 301"/>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3" name="【市民会館】&#10;有形固定資産減価償却率最大値テキスト"/>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4" name="直線コネクタ 303"/>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5" name="【市民会館】&#10;有形固定資産減価償却率平均値テキスト"/>
        <xdr:cNvSpPr txBox="1"/>
      </xdr:nvSpPr>
      <xdr:spPr>
        <a:xfrm>
          <a:off x="4124960" y="1736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6" name="フローチャート: 判断 305"/>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7" name="フローチャート: 判断 306"/>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4463</xdr:rowOff>
    </xdr:from>
    <xdr:ext cx="405111" cy="259045"/>
    <xdr:sp macro="" textlink="">
      <xdr:nvSpPr>
        <xdr:cNvPr id="308" name="n_1aveValue【市民会館】&#10;有形固定資産減価償却率"/>
        <xdr:cNvSpPr txBox="1"/>
      </xdr:nvSpPr>
      <xdr:spPr>
        <a:xfrm>
          <a:off x="317056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29211</xdr:rowOff>
    </xdr:from>
    <xdr:to>
      <xdr:col>15</xdr:col>
      <xdr:colOff>101600</xdr:colOff>
      <xdr:row>104</xdr:row>
      <xdr:rowOff>130811</xdr:rowOff>
    </xdr:to>
    <xdr:sp macro="" textlink="">
      <xdr:nvSpPr>
        <xdr:cNvPr id="309" name="フローチャート: 判断 308"/>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147338</xdr:rowOff>
    </xdr:from>
    <xdr:ext cx="405111" cy="259045"/>
    <xdr:sp macro="" textlink="">
      <xdr:nvSpPr>
        <xdr:cNvPr id="310" name="n_2aveValue【市民会館】&#10;有形固定資産減価償却率"/>
        <xdr:cNvSpPr txBox="1"/>
      </xdr:nvSpPr>
      <xdr:spPr>
        <a:xfrm>
          <a:off x="238570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158750</xdr:rowOff>
    </xdr:from>
    <xdr:to>
      <xdr:col>10</xdr:col>
      <xdr:colOff>165100</xdr:colOff>
      <xdr:row>104</xdr:row>
      <xdr:rowOff>88900</xdr:rowOff>
    </xdr:to>
    <xdr:sp macro="" textlink="">
      <xdr:nvSpPr>
        <xdr:cNvPr id="311" name="フローチャート: 判断 310"/>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105427</xdr:rowOff>
    </xdr:from>
    <xdr:ext cx="405111" cy="259045"/>
    <xdr:sp macro="" textlink="">
      <xdr:nvSpPr>
        <xdr:cNvPr id="312" name="n_3aveValue【市民会館】&#10;有形固定資産減価償却率"/>
        <xdr:cNvSpPr txBox="1"/>
      </xdr:nvSpPr>
      <xdr:spPr>
        <a:xfrm>
          <a:off x="161100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111125</xdr:rowOff>
    </xdr:from>
    <xdr:to>
      <xdr:col>6</xdr:col>
      <xdr:colOff>38100</xdr:colOff>
      <xdr:row>104</xdr:row>
      <xdr:rowOff>41275</xdr:rowOff>
    </xdr:to>
    <xdr:sp macro="" textlink="">
      <xdr:nvSpPr>
        <xdr:cNvPr id="313" name="フローチャート: 判断 312"/>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57802</xdr:rowOff>
    </xdr:from>
    <xdr:ext cx="405111" cy="259045"/>
    <xdr:sp macro="" textlink="">
      <xdr:nvSpPr>
        <xdr:cNvPr id="314" name="n_4aveValue【市民会館】&#10;有形固定資産減価償却率"/>
        <xdr:cNvSpPr txBox="1"/>
      </xdr:nvSpPr>
      <xdr:spPr>
        <a:xfrm>
          <a:off x="8363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5" name="テキスト ボックス 31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80645</xdr:rowOff>
    </xdr:from>
    <xdr:to>
      <xdr:col>24</xdr:col>
      <xdr:colOff>114300</xdr:colOff>
      <xdr:row>106</xdr:row>
      <xdr:rowOff>10795</xdr:rowOff>
    </xdr:to>
    <xdr:sp macro="" textlink="">
      <xdr:nvSpPr>
        <xdr:cNvPr id="320" name="楕円 319"/>
        <xdr:cNvSpPr/>
      </xdr:nvSpPr>
      <xdr:spPr>
        <a:xfrm>
          <a:off x="4036060" y="17682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59072</xdr:rowOff>
    </xdr:from>
    <xdr:ext cx="405111" cy="259045"/>
    <xdr:sp macro="" textlink="">
      <xdr:nvSpPr>
        <xdr:cNvPr id="321" name="【市民会館】&#10;有形固定資産減価償却率該当値テキスト"/>
        <xdr:cNvSpPr txBox="1"/>
      </xdr:nvSpPr>
      <xdr:spPr>
        <a:xfrm>
          <a:off x="4124960" y="1766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27305</xdr:rowOff>
    </xdr:from>
    <xdr:to>
      <xdr:col>20</xdr:col>
      <xdr:colOff>38100</xdr:colOff>
      <xdr:row>105</xdr:row>
      <xdr:rowOff>128905</xdr:rowOff>
    </xdr:to>
    <xdr:sp macro="" textlink="">
      <xdr:nvSpPr>
        <xdr:cNvPr id="322" name="楕円 321"/>
        <xdr:cNvSpPr/>
      </xdr:nvSpPr>
      <xdr:spPr>
        <a:xfrm>
          <a:off x="3312160" y="17629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78105</xdr:rowOff>
    </xdr:from>
    <xdr:to>
      <xdr:col>24</xdr:col>
      <xdr:colOff>63500</xdr:colOff>
      <xdr:row>105</xdr:row>
      <xdr:rowOff>131445</xdr:rowOff>
    </xdr:to>
    <xdr:cxnSp macro="">
      <xdr:nvCxnSpPr>
        <xdr:cNvPr id="323" name="直線コネクタ 322"/>
        <xdr:cNvCxnSpPr/>
      </xdr:nvCxnSpPr>
      <xdr:spPr>
        <a:xfrm>
          <a:off x="3355340" y="17680305"/>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147320</xdr:rowOff>
    </xdr:from>
    <xdr:to>
      <xdr:col>15</xdr:col>
      <xdr:colOff>101600</xdr:colOff>
      <xdr:row>105</xdr:row>
      <xdr:rowOff>77470</xdr:rowOff>
    </xdr:to>
    <xdr:sp macro="" textlink="">
      <xdr:nvSpPr>
        <xdr:cNvPr id="324" name="楕円 323"/>
        <xdr:cNvSpPr/>
      </xdr:nvSpPr>
      <xdr:spPr>
        <a:xfrm>
          <a:off x="251460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26670</xdr:rowOff>
    </xdr:from>
    <xdr:to>
      <xdr:col>19</xdr:col>
      <xdr:colOff>177800</xdr:colOff>
      <xdr:row>105</xdr:row>
      <xdr:rowOff>78105</xdr:rowOff>
    </xdr:to>
    <xdr:cxnSp macro="">
      <xdr:nvCxnSpPr>
        <xdr:cNvPr id="325" name="直線コネクタ 324"/>
        <xdr:cNvCxnSpPr/>
      </xdr:nvCxnSpPr>
      <xdr:spPr>
        <a:xfrm>
          <a:off x="2565400" y="1762887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326" name="楕円 325"/>
        <xdr:cNvSpPr/>
      </xdr:nvSpPr>
      <xdr:spPr>
        <a:xfrm>
          <a:off x="1739900" y="17568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13336</xdr:rowOff>
    </xdr:from>
    <xdr:to>
      <xdr:col>15</xdr:col>
      <xdr:colOff>50800</xdr:colOff>
      <xdr:row>105</xdr:row>
      <xdr:rowOff>26670</xdr:rowOff>
    </xdr:to>
    <xdr:cxnSp macro="">
      <xdr:nvCxnSpPr>
        <xdr:cNvPr id="327" name="直線コネクタ 326"/>
        <xdr:cNvCxnSpPr/>
      </xdr:nvCxnSpPr>
      <xdr:spPr>
        <a:xfrm>
          <a:off x="1790700" y="17615536"/>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84455</xdr:rowOff>
    </xdr:from>
    <xdr:to>
      <xdr:col>6</xdr:col>
      <xdr:colOff>38100</xdr:colOff>
      <xdr:row>105</xdr:row>
      <xdr:rowOff>14605</xdr:rowOff>
    </xdr:to>
    <xdr:sp macro="" textlink="">
      <xdr:nvSpPr>
        <xdr:cNvPr id="328" name="楕円 327"/>
        <xdr:cNvSpPr/>
      </xdr:nvSpPr>
      <xdr:spPr>
        <a:xfrm>
          <a:off x="965200" y="17519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135255</xdr:rowOff>
    </xdr:from>
    <xdr:to>
      <xdr:col>10</xdr:col>
      <xdr:colOff>114300</xdr:colOff>
      <xdr:row>105</xdr:row>
      <xdr:rowOff>13336</xdr:rowOff>
    </xdr:to>
    <xdr:cxnSp macro="">
      <xdr:nvCxnSpPr>
        <xdr:cNvPr id="329" name="直線コネクタ 328"/>
        <xdr:cNvCxnSpPr/>
      </xdr:nvCxnSpPr>
      <xdr:spPr>
        <a:xfrm>
          <a:off x="1008380" y="17569815"/>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120032</xdr:rowOff>
    </xdr:from>
    <xdr:ext cx="405111" cy="259045"/>
    <xdr:sp macro="" textlink="">
      <xdr:nvSpPr>
        <xdr:cNvPr id="330" name="n_1mainValue【市民会館】&#10;有形固定資産減価償却率"/>
        <xdr:cNvSpPr txBox="1"/>
      </xdr:nvSpPr>
      <xdr:spPr>
        <a:xfrm>
          <a:off x="317056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68597</xdr:rowOff>
    </xdr:from>
    <xdr:ext cx="405111" cy="259045"/>
    <xdr:sp macro="" textlink="">
      <xdr:nvSpPr>
        <xdr:cNvPr id="331" name="n_2mainValue【市民会館】&#10;有形固定資産減価償却率"/>
        <xdr:cNvSpPr txBox="1"/>
      </xdr:nvSpPr>
      <xdr:spPr>
        <a:xfrm>
          <a:off x="238570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332" name="n_3mainValue【市民会館】&#10;有形固定資産減価償却率"/>
        <xdr:cNvSpPr txBox="1"/>
      </xdr:nvSpPr>
      <xdr:spPr>
        <a:xfrm>
          <a:off x="1611004" y="1765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5732</xdr:rowOff>
    </xdr:from>
    <xdr:ext cx="405111" cy="259045"/>
    <xdr:sp macro="" textlink="">
      <xdr:nvSpPr>
        <xdr:cNvPr id="333" name="n_4mainValue【市民会館】&#10;有形固定資産減価償却率"/>
        <xdr:cNvSpPr txBox="1"/>
      </xdr:nvSpPr>
      <xdr:spPr>
        <a:xfrm>
          <a:off x="836304"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7" name="直線コネクタ 356"/>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8" name="【市民会館】&#10;一人当たり面積最小値テキスト"/>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9" name="直線コネクタ 358"/>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0" name="【市民会館】&#10;一人当たり面積最大値テキスト"/>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1" name="直線コネクタ 360"/>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2" name="【市民会館】&#10;一人当たり面積平均値テキスト"/>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3" name="フローチャート: 判断 362"/>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4" name="フローチャート: 判断 363"/>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82566</xdr:rowOff>
    </xdr:from>
    <xdr:ext cx="469744" cy="259045"/>
    <xdr:sp macro="" textlink="">
      <xdr:nvSpPr>
        <xdr:cNvPr id="365" name="n_1aveValue【市民会館】&#10;一人当たり面積"/>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147320</xdr:rowOff>
    </xdr:from>
    <xdr:to>
      <xdr:col>46</xdr:col>
      <xdr:colOff>38100</xdr:colOff>
      <xdr:row>105</xdr:row>
      <xdr:rowOff>77470</xdr:rowOff>
    </xdr:to>
    <xdr:sp macro="" textlink="">
      <xdr:nvSpPr>
        <xdr:cNvPr id="366" name="フローチャート: 判断 365"/>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93997</xdr:rowOff>
    </xdr:from>
    <xdr:ext cx="469744" cy="259045"/>
    <xdr:sp macro="" textlink="">
      <xdr:nvSpPr>
        <xdr:cNvPr id="367" name="n_2aveValue【市民会館】&#10;一人当たり面積"/>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143511</xdr:rowOff>
    </xdr:from>
    <xdr:to>
      <xdr:col>41</xdr:col>
      <xdr:colOff>101600</xdr:colOff>
      <xdr:row>105</xdr:row>
      <xdr:rowOff>73661</xdr:rowOff>
    </xdr:to>
    <xdr:sp macro="" textlink="">
      <xdr:nvSpPr>
        <xdr:cNvPr id="368" name="フローチャート: 判断 367"/>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90188</xdr:rowOff>
    </xdr:from>
    <xdr:ext cx="469744" cy="259045"/>
    <xdr:sp macro="" textlink="">
      <xdr:nvSpPr>
        <xdr:cNvPr id="369" name="n_3aveValue【市民会館】&#10;一人当たり面積"/>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104</xdr:row>
      <xdr:rowOff>135889</xdr:rowOff>
    </xdr:from>
    <xdr:to>
      <xdr:col>36</xdr:col>
      <xdr:colOff>165100</xdr:colOff>
      <xdr:row>105</xdr:row>
      <xdr:rowOff>66039</xdr:rowOff>
    </xdr:to>
    <xdr:sp macro="" textlink="">
      <xdr:nvSpPr>
        <xdr:cNvPr id="370" name="フローチャート: 判断 369"/>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82566</xdr:rowOff>
    </xdr:from>
    <xdr:ext cx="469744" cy="259045"/>
    <xdr:sp macro="" textlink="">
      <xdr:nvSpPr>
        <xdr:cNvPr id="371" name="n_4aveValue【市民会館】&#10;一人当たり面積"/>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2" name="テキスト ボックス 37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377" name="楕円 376"/>
        <xdr:cNvSpPr/>
      </xdr:nvSpPr>
      <xdr:spPr>
        <a:xfrm>
          <a:off x="9192260" y="17570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114316</xdr:rowOff>
    </xdr:from>
    <xdr:ext cx="469744" cy="259045"/>
    <xdr:sp macro="" textlink="">
      <xdr:nvSpPr>
        <xdr:cNvPr id="378" name="【市民会館】&#10;一人当たり面積該当値テキスト"/>
        <xdr:cNvSpPr txBox="1"/>
      </xdr:nvSpPr>
      <xdr:spPr>
        <a:xfrm>
          <a:off x="9258300" y="175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147320</xdr:rowOff>
    </xdr:from>
    <xdr:to>
      <xdr:col>50</xdr:col>
      <xdr:colOff>165100</xdr:colOff>
      <xdr:row>105</xdr:row>
      <xdr:rowOff>77470</xdr:rowOff>
    </xdr:to>
    <xdr:sp macro="" textlink="">
      <xdr:nvSpPr>
        <xdr:cNvPr id="379" name="楕円 378"/>
        <xdr:cNvSpPr/>
      </xdr:nvSpPr>
      <xdr:spPr>
        <a:xfrm>
          <a:off x="844550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15239</xdr:rowOff>
    </xdr:from>
    <xdr:to>
      <xdr:col>55</xdr:col>
      <xdr:colOff>0</xdr:colOff>
      <xdr:row>105</xdr:row>
      <xdr:rowOff>26670</xdr:rowOff>
    </xdr:to>
    <xdr:cxnSp macro="">
      <xdr:nvCxnSpPr>
        <xdr:cNvPr id="380" name="直線コネクタ 379"/>
        <xdr:cNvCxnSpPr/>
      </xdr:nvCxnSpPr>
      <xdr:spPr>
        <a:xfrm flipV="1">
          <a:off x="8496300" y="1761743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158750</xdr:rowOff>
    </xdr:from>
    <xdr:to>
      <xdr:col>46</xdr:col>
      <xdr:colOff>38100</xdr:colOff>
      <xdr:row>105</xdr:row>
      <xdr:rowOff>88900</xdr:rowOff>
    </xdr:to>
    <xdr:sp macro="" textlink="">
      <xdr:nvSpPr>
        <xdr:cNvPr id="381" name="楕円 380"/>
        <xdr:cNvSpPr/>
      </xdr:nvSpPr>
      <xdr:spPr>
        <a:xfrm>
          <a:off x="7670800" y="1759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26670</xdr:rowOff>
    </xdr:from>
    <xdr:to>
      <xdr:col>50</xdr:col>
      <xdr:colOff>114300</xdr:colOff>
      <xdr:row>105</xdr:row>
      <xdr:rowOff>38100</xdr:rowOff>
    </xdr:to>
    <xdr:cxnSp macro="">
      <xdr:nvCxnSpPr>
        <xdr:cNvPr id="382" name="直線コネクタ 381"/>
        <xdr:cNvCxnSpPr/>
      </xdr:nvCxnSpPr>
      <xdr:spPr>
        <a:xfrm flipV="1">
          <a:off x="7713980" y="1762887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170180</xdr:rowOff>
    </xdr:from>
    <xdr:to>
      <xdr:col>41</xdr:col>
      <xdr:colOff>101600</xdr:colOff>
      <xdr:row>105</xdr:row>
      <xdr:rowOff>100330</xdr:rowOff>
    </xdr:to>
    <xdr:sp macro="" textlink="">
      <xdr:nvSpPr>
        <xdr:cNvPr id="383" name="楕円 382"/>
        <xdr:cNvSpPr/>
      </xdr:nvSpPr>
      <xdr:spPr>
        <a:xfrm>
          <a:off x="6873240" y="1760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38100</xdr:rowOff>
    </xdr:from>
    <xdr:to>
      <xdr:col>45</xdr:col>
      <xdr:colOff>177800</xdr:colOff>
      <xdr:row>105</xdr:row>
      <xdr:rowOff>49530</xdr:rowOff>
    </xdr:to>
    <xdr:cxnSp macro="">
      <xdr:nvCxnSpPr>
        <xdr:cNvPr id="384" name="直線コネクタ 383"/>
        <xdr:cNvCxnSpPr/>
      </xdr:nvCxnSpPr>
      <xdr:spPr>
        <a:xfrm flipV="1">
          <a:off x="6924040" y="1764030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6350</xdr:rowOff>
    </xdr:from>
    <xdr:to>
      <xdr:col>36</xdr:col>
      <xdr:colOff>165100</xdr:colOff>
      <xdr:row>105</xdr:row>
      <xdr:rowOff>107950</xdr:rowOff>
    </xdr:to>
    <xdr:sp macro="" textlink="">
      <xdr:nvSpPr>
        <xdr:cNvPr id="385" name="楕円 384"/>
        <xdr:cNvSpPr/>
      </xdr:nvSpPr>
      <xdr:spPr>
        <a:xfrm>
          <a:off x="609854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49530</xdr:rowOff>
    </xdr:from>
    <xdr:to>
      <xdr:col>41</xdr:col>
      <xdr:colOff>50800</xdr:colOff>
      <xdr:row>105</xdr:row>
      <xdr:rowOff>57150</xdr:rowOff>
    </xdr:to>
    <xdr:cxnSp macro="">
      <xdr:nvCxnSpPr>
        <xdr:cNvPr id="386" name="直線コネクタ 385"/>
        <xdr:cNvCxnSpPr/>
      </xdr:nvCxnSpPr>
      <xdr:spPr>
        <a:xfrm flipV="1">
          <a:off x="6149340" y="176517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387" name="n_1mainValue【市民会館】&#10;一人当たり面積"/>
        <xdr:cNvSpPr txBox="1"/>
      </xdr:nvSpPr>
      <xdr:spPr>
        <a:xfrm>
          <a:off x="827158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80027</xdr:rowOff>
    </xdr:from>
    <xdr:ext cx="469744" cy="259045"/>
    <xdr:sp macro="" textlink="">
      <xdr:nvSpPr>
        <xdr:cNvPr id="388" name="n_2mainValue【市民会館】&#10;一人当たり面積"/>
        <xdr:cNvSpPr txBox="1"/>
      </xdr:nvSpPr>
      <xdr:spPr>
        <a:xfrm>
          <a:off x="750958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91457</xdr:rowOff>
    </xdr:from>
    <xdr:ext cx="469744" cy="259045"/>
    <xdr:sp macro="" textlink="">
      <xdr:nvSpPr>
        <xdr:cNvPr id="389" name="n_3mainValue【市民会館】&#10;一人当たり面積"/>
        <xdr:cNvSpPr txBox="1"/>
      </xdr:nvSpPr>
      <xdr:spPr>
        <a:xfrm>
          <a:off x="6712027"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99077</xdr:rowOff>
    </xdr:from>
    <xdr:ext cx="469744" cy="259045"/>
    <xdr:sp macro="" textlink="">
      <xdr:nvSpPr>
        <xdr:cNvPr id="390" name="n_4mainValue【市民会館】&#10;一人当たり面積"/>
        <xdr:cNvSpPr txBox="1"/>
      </xdr:nvSpPr>
      <xdr:spPr>
        <a:xfrm>
          <a:off x="5937327"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5" name="直線コネクタ 414"/>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8" name="【一般廃棄物処理施設】&#10;有形固定資産減価償却率最大値テキスト"/>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9" name="直線コネクタ 418"/>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20" name="【一般廃棄物処理施設】&#10;有形固定資産減価償却率平均値テキスト"/>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1" name="フローチャート: 判断 420"/>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2" name="フローチャート: 判断 421"/>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26687</xdr:rowOff>
    </xdr:from>
    <xdr:ext cx="405111" cy="259045"/>
    <xdr:sp macro="" textlink="">
      <xdr:nvSpPr>
        <xdr:cNvPr id="423" name="n_1aveValue【一般廃棄物処理施設】&#10;有形固定資産減価償却率"/>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67310</xdr:rowOff>
    </xdr:from>
    <xdr:to>
      <xdr:col>76</xdr:col>
      <xdr:colOff>165100</xdr:colOff>
      <xdr:row>37</xdr:row>
      <xdr:rowOff>168910</xdr:rowOff>
    </xdr:to>
    <xdr:sp macro="" textlink="">
      <xdr:nvSpPr>
        <xdr:cNvPr id="424" name="フローチャート: 判断 423"/>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160037</xdr:rowOff>
    </xdr:from>
    <xdr:ext cx="405111" cy="259045"/>
    <xdr:sp macro="" textlink="">
      <xdr:nvSpPr>
        <xdr:cNvPr id="425" name="n_2aveValue【一般廃棄物処理施設】&#10;有形固定資産減価償却率"/>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63500</xdr:rowOff>
    </xdr:from>
    <xdr:to>
      <xdr:col>72</xdr:col>
      <xdr:colOff>38100</xdr:colOff>
      <xdr:row>37</xdr:row>
      <xdr:rowOff>165100</xdr:rowOff>
    </xdr:to>
    <xdr:sp macro="" textlink="">
      <xdr:nvSpPr>
        <xdr:cNvPr id="426" name="フローチャート: 判断 425"/>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10177</xdr:rowOff>
    </xdr:from>
    <xdr:ext cx="405111" cy="259045"/>
    <xdr:sp macro="" textlink="">
      <xdr:nvSpPr>
        <xdr:cNvPr id="427" name="n_3aveValue【一般廃棄物処理施設】&#10;有形固定資産減価償却率"/>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147320</xdr:rowOff>
    </xdr:from>
    <xdr:to>
      <xdr:col>67</xdr:col>
      <xdr:colOff>101600</xdr:colOff>
      <xdr:row>38</xdr:row>
      <xdr:rowOff>77470</xdr:rowOff>
    </xdr:to>
    <xdr:sp macro="" textlink="">
      <xdr:nvSpPr>
        <xdr:cNvPr id="428" name="フローチャート: 判断 427"/>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68597</xdr:rowOff>
    </xdr:from>
    <xdr:ext cx="405111" cy="259045"/>
    <xdr:sp macro="" textlink="">
      <xdr:nvSpPr>
        <xdr:cNvPr id="429" name="n_4aveValue【一般廃棄物処理施設】&#10;有形固定資産減価償却率"/>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0" name="テキスト ボックス 4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435" name="楕円 434"/>
        <xdr:cNvSpPr/>
      </xdr:nvSpPr>
      <xdr:spPr>
        <a:xfrm>
          <a:off x="14325600" y="61956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12082</xdr:rowOff>
    </xdr:from>
    <xdr:ext cx="405111" cy="259045"/>
    <xdr:sp macro="" textlink="">
      <xdr:nvSpPr>
        <xdr:cNvPr id="436" name="【一般廃棄物処理施設】&#10;有形固定資産減価償却率該当値テキスト"/>
        <xdr:cNvSpPr txBox="1"/>
      </xdr:nvSpPr>
      <xdr:spPr>
        <a:xfrm>
          <a:off x="144145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97790</xdr:rowOff>
    </xdr:from>
    <xdr:to>
      <xdr:col>81</xdr:col>
      <xdr:colOff>101600</xdr:colOff>
      <xdr:row>37</xdr:row>
      <xdr:rowOff>27940</xdr:rowOff>
    </xdr:to>
    <xdr:sp macro="" textlink="">
      <xdr:nvSpPr>
        <xdr:cNvPr id="437" name="楕円 436"/>
        <xdr:cNvSpPr/>
      </xdr:nvSpPr>
      <xdr:spPr>
        <a:xfrm>
          <a:off x="1357884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40005</xdr:rowOff>
    </xdr:to>
    <xdr:cxnSp macro="">
      <xdr:nvCxnSpPr>
        <xdr:cNvPr id="438" name="直線コネクタ 437"/>
        <xdr:cNvCxnSpPr/>
      </xdr:nvCxnSpPr>
      <xdr:spPr>
        <a:xfrm>
          <a:off x="13629640" y="6183630"/>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39" name="楕円 438"/>
        <xdr:cNvSpPr/>
      </xdr:nvSpPr>
      <xdr:spPr>
        <a:xfrm>
          <a:off x="1280414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148590</xdr:rowOff>
    </xdr:to>
    <xdr:cxnSp macro="">
      <xdr:nvCxnSpPr>
        <xdr:cNvPr id="440" name="直線コネクタ 439"/>
        <xdr:cNvCxnSpPr/>
      </xdr:nvCxnSpPr>
      <xdr:spPr>
        <a:xfrm>
          <a:off x="12854940" y="612267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41" name="楕円 440"/>
        <xdr:cNvSpPr/>
      </xdr:nvSpPr>
      <xdr:spPr>
        <a:xfrm>
          <a:off x="12029440" y="636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38</xdr:row>
      <xdr:rowOff>41910</xdr:rowOff>
    </xdr:to>
    <xdr:cxnSp macro="">
      <xdr:nvCxnSpPr>
        <xdr:cNvPr id="442" name="直線コネクタ 441"/>
        <xdr:cNvCxnSpPr/>
      </xdr:nvCxnSpPr>
      <xdr:spPr>
        <a:xfrm flipV="1">
          <a:off x="12072620" y="6122670"/>
          <a:ext cx="78232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443" name="楕円 442"/>
        <xdr:cNvSpPr/>
      </xdr:nvSpPr>
      <xdr:spPr>
        <a:xfrm>
          <a:off x="1123188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38</xdr:row>
      <xdr:rowOff>41910</xdr:rowOff>
    </xdr:to>
    <xdr:cxnSp macro="">
      <xdr:nvCxnSpPr>
        <xdr:cNvPr id="444" name="直線コネクタ 443"/>
        <xdr:cNvCxnSpPr/>
      </xdr:nvCxnSpPr>
      <xdr:spPr>
        <a:xfrm>
          <a:off x="11282680" y="6244590"/>
          <a:ext cx="78994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44467</xdr:rowOff>
    </xdr:from>
    <xdr:ext cx="405111" cy="259045"/>
    <xdr:sp macro="" textlink="">
      <xdr:nvSpPr>
        <xdr:cNvPr id="445" name="n_1mainValue【一般廃棄物処理施設】&#10;有形固定資産減価償却率"/>
        <xdr:cNvSpPr txBox="1"/>
      </xdr:nvSpPr>
      <xdr:spPr>
        <a:xfrm>
          <a:off x="134372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46" name="n_2mainValue【一般廃棄物処理施設】&#10;有形固定資産減価償却率"/>
        <xdr:cNvSpPr txBox="1"/>
      </xdr:nvSpPr>
      <xdr:spPr>
        <a:xfrm>
          <a:off x="126752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7" name="n_3mainValue【一般廃棄物処理施設】&#10;有形固定資産減価償却率"/>
        <xdr:cNvSpPr txBox="1"/>
      </xdr:nvSpPr>
      <xdr:spPr>
        <a:xfrm>
          <a:off x="119005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448" name="n_4mainValue【一般廃棄物処理施設】&#10;有形固定資産減価償却率"/>
        <xdr:cNvSpPr txBox="1"/>
      </xdr:nvSpPr>
      <xdr:spPr>
        <a:xfrm>
          <a:off x="1110298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9" name="直線コネクタ 458"/>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0" name="テキスト ボックス 459"/>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2" name="テキスト ボックス 461"/>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3" name="直線コネクタ 462"/>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4" name="テキスト ボックス 463"/>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8" name="直線コネクタ 467"/>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9" name="【一般廃棄物処理施設】&#10;一人当たり有形固定資産（償却資産）額最小値テキスト"/>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70" name="直線コネクタ 469"/>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1" name="【一般廃棄物処理施設】&#10;一人当たり有形固定資産（償却資産）額最大値テキスト"/>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2" name="直線コネクタ 471"/>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473" name="【一般廃棄物処理施設】&#10;一人当たり有形固定資産（償却資産）額平均値テキスト"/>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4" name="フローチャート: 判断 473"/>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5" name="フローチャート: 判断 474"/>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119861</xdr:rowOff>
    </xdr:from>
    <xdr:ext cx="534377" cy="259045"/>
    <xdr:sp macro="" textlink="">
      <xdr:nvSpPr>
        <xdr:cNvPr id="476" name="n_1aveValue【一般廃棄物処理施設】&#10;一人当たり有形固定資産（償却資産）額"/>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171430</xdr:rowOff>
    </xdr:from>
    <xdr:to>
      <xdr:col>107</xdr:col>
      <xdr:colOff>101600</xdr:colOff>
      <xdr:row>38</xdr:row>
      <xdr:rowOff>101580</xdr:rowOff>
    </xdr:to>
    <xdr:sp macro="" textlink="">
      <xdr:nvSpPr>
        <xdr:cNvPr id="477" name="フローチャート: 判断 476"/>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118107</xdr:rowOff>
    </xdr:from>
    <xdr:ext cx="534377" cy="259045"/>
    <xdr:sp macro="" textlink="">
      <xdr:nvSpPr>
        <xdr:cNvPr id="478" name="n_2aveValue【一般廃棄物処理施設】&#10;一人当たり有形固定資産（償却資産）額"/>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27052</xdr:rowOff>
    </xdr:from>
    <xdr:to>
      <xdr:col>102</xdr:col>
      <xdr:colOff>165100</xdr:colOff>
      <xdr:row>38</xdr:row>
      <xdr:rowOff>128652</xdr:rowOff>
    </xdr:to>
    <xdr:sp macro="" textlink="">
      <xdr:nvSpPr>
        <xdr:cNvPr id="479" name="フローチャート: 判断 478"/>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145178</xdr:rowOff>
    </xdr:from>
    <xdr:ext cx="534377" cy="259045"/>
    <xdr:sp macro="" textlink="">
      <xdr:nvSpPr>
        <xdr:cNvPr id="480" name="n_3aveValue【一般廃棄物処理施設】&#10;一人当たり有形固定資産（償却資産）額"/>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91254</xdr:rowOff>
    </xdr:from>
    <xdr:to>
      <xdr:col>98</xdr:col>
      <xdr:colOff>38100</xdr:colOff>
      <xdr:row>39</xdr:row>
      <xdr:rowOff>21404</xdr:rowOff>
    </xdr:to>
    <xdr:sp macro="" textlink="">
      <xdr:nvSpPr>
        <xdr:cNvPr id="481" name="フローチャート: 判断 480"/>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37931</xdr:rowOff>
    </xdr:from>
    <xdr:ext cx="534377" cy="259045"/>
    <xdr:sp macro="" textlink="">
      <xdr:nvSpPr>
        <xdr:cNvPr id="482" name="n_4aveValue【一般廃棄物処理施設】&#10;一人当たり有形固定資産（償却資産）額"/>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171196</xdr:rowOff>
    </xdr:from>
    <xdr:to>
      <xdr:col>116</xdr:col>
      <xdr:colOff>114300</xdr:colOff>
      <xdr:row>39</xdr:row>
      <xdr:rowOff>101346</xdr:rowOff>
    </xdr:to>
    <xdr:sp macro="" textlink="">
      <xdr:nvSpPr>
        <xdr:cNvPr id="488" name="楕円 487"/>
        <xdr:cNvSpPr/>
      </xdr:nvSpPr>
      <xdr:spPr>
        <a:xfrm>
          <a:off x="19458940" y="6541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149623</xdr:rowOff>
    </xdr:from>
    <xdr:ext cx="534377" cy="259045"/>
    <xdr:sp macro="" textlink="">
      <xdr:nvSpPr>
        <xdr:cNvPr id="489" name="【一般廃棄物処理施設】&#10;一人当たり有形固定資産（償却資産）額該当値テキスト"/>
        <xdr:cNvSpPr txBox="1"/>
      </xdr:nvSpPr>
      <xdr:spPr>
        <a:xfrm>
          <a:off x="19547840"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154279</xdr:rowOff>
    </xdr:from>
    <xdr:to>
      <xdr:col>112</xdr:col>
      <xdr:colOff>38100</xdr:colOff>
      <xdr:row>39</xdr:row>
      <xdr:rowOff>84429</xdr:rowOff>
    </xdr:to>
    <xdr:sp macro="" textlink="">
      <xdr:nvSpPr>
        <xdr:cNvPr id="490" name="楕円 489"/>
        <xdr:cNvSpPr/>
      </xdr:nvSpPr>
      <xdr:spPr>
        <a:xfrm>
          <a:off x="18735040" y="6524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33629</xdr:rowOff>
    </xdr:from>
    <xdr:to>
      <xdr:col>116</xdr:col>
      <xdr:colOff>63500</xdr:colOff>
      <xdr:row>39</xdr:row>
      <xdr:rowOff>50546</xdr:rowOff>
    </xdr:to>
    <xdr:cxnSp macro="">
      <xdr:nvCxnSpPr>
        <xdr:cNvPr id="491" name="直線コネクタ 490"/>
        <xdr:cNvCxnSpPr/>
      </xdr:nvCxnSpPr>
      <xdr:spPr>
        <a:xfrm>
          <a:off x="18778220" y="6571589"/>
          <a:ext cx="73152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151981</xdr:rowOff>
    </xdr:from>
    <xdr:to>
      <xdr:col>107</xdr:col>
      <xdr:colOff>101600</xdr:colOff>
      <xdr:row>39</xdr:row>
      <xdr:rowOff>82131</xdr:rowOff>
    </xdr:to>
    <xdr:sp macro="" textlink="">
      <xdr:nvSpPr>
        <xdr:cNvPr id="492" name="楕円 491"/>
        <xdr:cNvSpPr/>
      </xdr:nvSpPr>
      <xdr:spPr>
        <a:xfrm>
          <a:off x="17937480" y="6522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31331</xdr:rowOff>
    </xdr:from>
    <xdr:to>
      <xdr:col>111</xdr:col>
      <xdr:colOff>177800</xdr:colOff>
      <xdr:row>39</xdr:row>
      <xdr:rowOff>33629</xdr:rowOff>
    </xdr:to>
    <xdr:cxnSp macro="">
      <xdr:nvCxnSpPr>
        <xdr:cNvPr id="493" name="直線コネクタ 492"/>
        <xdr:cNvCxnSpPr/>
      </xdr:nvCxnSpPr>
      <xdr:spPr>
        <a:xfrm>
          <a:off x="17988280" y="6569291"/>
          <a:ext cx="78994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97437</xdr:rowOff>
    </xdr:from>
    <xdr:to>
      <xdr:col>102</xdr:col>
      <xdr:colOff>165100</xdr:colOff>
      <xdr:row>40</xdr:row>
      <xdr:rowOff>27587</xdr:rowOff>
    </xdr:to>
    <xdr:sp macro="" textlink="">
      <xdr:nvSpPr>
        <xdr:cNvPr id="494" name="楕円 493"/>
        <xdr:cNvSpPr/>
      </xdr:nvSpPr>
      <xdr:spPr>
        <a:xfrm>
          <a:off x="17162780" y="6635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31331</xdr:rowOff>
    </xdr:from>
    <xdr:to>
      <xdr:col>107</xdr:col>
      <xdr:colOff>50800</xdr:colOff>
      <xdr:row>39</xdr:row>
      <xdr:rowOff>148237</xdr:rowOff>
    </xdr:to>
    <xdr:cxnSp macro="">
      <xdr:nvCxnSpPr>
        <xdr:cNvPr id="495" name="直線コネクタ 494"/>
        <xdr:cNvCxnSpPr/>
      </xdr:nvCxnSpPr>
      <xdr:spPr>
        <a:xfrm flipV="1">
          <a:off x="17213580" y="6569291"/>
          <a:ext cx="7747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53049</xdr:rowOff>
    </xdr:from>
    <xdr:to>
      <xdr:col>98</xdr:col>
      <xdr:colOff>38100</xdr:colOff>
      <xdr:row>39</xdr:row>
      <xdr:rowOff>154649</xdr:rowOff>
    </xdr:to>
    <xdr:sp macro="" textlink="">
      <xdr:nvSpPr>
        <xdr:cNvPr id="496" name="楕円 495"/>
        <xdr:cNvSpPr/>
      </xdr:nvSpPr>
      <xdr:spPr>
        <a:xfrm>
          <a:off x="16388080" y="65910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103849</xdr:rowOff>
    </xdr:from>
    <xdr:to>
      <xdr:col>102</xdr:col>
      <xdr:colOff>114300</xdr:colOff>
      <xdr:row>39</xdr:row>
      <xdr:rowOff>148237</xdr:rowOff>
    </xdr:to>
    <xdr:cxnSp macro="">
      <xdr:nvCxnSpPr>
        <xdr:cNvPr id="497" name="直線コネクタ 496"/>
        <xdr:cNvCxnSpPr/>
      </xdr:nvCxnSpPr>
      <xdr:spPr>
        <a:xfrm>
          <a:off x="16431260" y="6641809"/>
          <a:ext cx="782320" cy="4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75556</xdr:rowOff>
    </xdr:from>
    <xdr:ext cx="534377" cy="259045"/>
    <xdr:sp macro="" textlink="">
      <xdr:nvSpPr>
        <xdr:cNvPr id="498" name="n_1mainValue【一般廃棄物処理施設】&#10;一人当たり有形固定資産（償却資産）額"/>
        <xdr:cNvSpPr txBox="1"/>
      </xdr:nvSpPr>
      <xdr:spPr>
        <a:xfrm>
          <a:off x="18528811" y="661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73258</xdr:rowOff>
    </xdr:from>
    <xdr:ext cx="534377" cy="259045"/>
    <xdr:sp macro="" textlink="">
      <xdr:nvSpPr>
        <xdr:cNvPr id="499" name="n_2mainValue【一般廃棄物処理施設】&#10;一人当たり有形固定資産（償却資産）額"/>
        <xdr:cNvSpPr txBox="1"/>
      </xdr:nvSpPr>
      <xdr:spPr>
        <a:xfrm>
          <a:off x="17766811" y="66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18714</xdr:rowOff>
    </xdr:from>
    <xdr:ext cx="534377" cy="259045"/>
    <xdr:sp macro="" textlink="">
      <xdr:nvSpPr>
        <xdr:cNvPr id="500" name="n_3mainValue【一般廃棄物処理施設】&#10;一人当たり有形固定資産（償却資産）額"/>
        <xdr:cNvSpPr txBox="1"/>
      </xdr:nvSpPr>
      <xdr:spPr>
        <a:xfrm>
          <a:off x="16969251" y="672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145776</xdr:rowOff>
    </xdr:from>
    <xdr:ext cx="534377" cy="259045"/>
    <xdr:sp macro="" textlink="">
      <xdr:nvSpPr>
        <xdr:cNvPr id="501" name="n_4mainValue【一般廃棄物処理施設】&#10;一人当たり有形固定資産（償却資産）額"/>
        <xdr:cNvSpPr txBox="1"/>
      </xdr:nvSpPr>
      <xdr:spPr>
        <a:xfrm>
          <a:off x="16194551" y="668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6" name="直線コネクタ 525"/>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9" name="【保健センター・保健所】&#10;有形固定資産減価償却率最大値テキスト"/>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0" name="直線コネクタ 529"/>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1" name="【保健センター・保健所】&#10;有形固定資産減価償却率平均値テキスト"/>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2" name="フローチャート: 判断 531"/>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3" name="フローチャート: 判断 532"/>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534" name="n_1aveValue【保健センター・保健所】&#10;有形固定資産減価償却率"/>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135907</xdr:rowOff>
    </xdr:from>
    <xdr:ext cx="405111" cy="259045"/>
    <xdr:sp macro="" textlink="">
      <xdr:nvSpPr>
        <xdr:cNvPr id="536" name="n_2aveValue【保健センター・保健所】&#10;有形固定資産減価償却率"/>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156845</xdr:rowOff>
    </xdr:from>
    <xdr:to>
      <xdr:col>72</xdr:col>
      <xdr:colOff>38100</xdr:colOff>
      <xdr:row>59</xdr:row>
      <xdr:rowOff>86995</xdr:rowOff>
    </xdr:to>
    <xdr:sp macro="" textlink="">
      <xdr:nvSpPr>
        <xdr:cNvPr id="537" name="フローチャート: 判断 536"/>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103522</xdr:rowOff>
    </xdr:from>
    <xdr:ext cx="405111" cy="259045"/>
    <xdr:sp macro="" textlink="">
      <xdr:nvSpPr>
        <xdr:cNvPr id="538" name="n_3aveValue【保健センター・保健所】&#10;有形固定資産減価償却率"/>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130175</xdr:rowOff>
    </xdr:from>
    <xdr:to>
      <xdr:col>67</xdr:col>
      <xdr:colOff>101600</xdr:colOff>
      <xdr:row>59</xdr:row>
      <xdr:rowOff>60325</xdr:rowOff>
    </xdr:to>
    <xdr:sp macro="" textlink="">
      <xdr:nvSpPr>
        <xdr:cNvPr id="539" name="フローチャート: 判断 538"/>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76852</xdr:rowOff>
    </xdr:from>
    <xdr:ext cx="405111" cy="259045"/>
    <xdr:sp macro="" textlink="">
      <xdr:nvSpPr>
        <xdr:cNvPr id="540" name="n_4aveValue【保健センター・保健所】&#10;有形固定資産減価償却率"/>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546" name="楕円 545"/>
        <xdr:cNvSpPr/>
      </xdr:nvSpPr>
      <xdr:spPr>
        <a:xfrm>
          <a:off x="14325600" y="101733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macro="" textlink="">
      <xdr:nvSpPr>
        <xdr:cNvPr id="547" name="【保健センター・保健所】&#10;有形固定資産減価償却率該当値テキスト"/>
        <xdr:cNvSpPr txBox="1"/>
      </xdr:nvSpPr>
      <xdr:spPr>
        <a:xfrm>
          <a:off x="14414500"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103505</xdr:rowOff>
    </xdr:from>
    <xdr:to>
      <xdr:col>81</xdr:col>
      <xdr:colOff>101600</xdr:colOff>
      <xdr:row>61</xdr:row>
      <xdr:rowOff>33655</xdr:rowOff>
    </xdr:to>
    <xdr:sp macro="" textlink="">
      <xdr:nvSpPr>
        <xdr:cNvPr id="548" name="楕円 547"/>
        <xdr:cNvSpPr/>
      </xdr:nvSpPr>
      <xdr:spPr>
        <a:xfrm>
          <a:off x="13578840" y="1016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154305</xdr:rowOff>
    </xdr:from>
    <xdr:to>
      <xdr:col>85</xdr:col>
      <xdr:colOff>127000</xdr:colOff>
      <xdr:row>60</xdr:row>
      <xdr:rowOff>165735</xdr:rowOff>
    </xdr:to>
    <xdr:cxnSp macro="">
      <xdr:nvCxnSpPr>
        <xdr:cNvPr id="549" name="直線コネクタ 548"/>
        <xdr:cNvCxnSpPr/>
      </xdr:nvCxnSpPr>
      <xdr:spPr>
        <a:xfrm>
          <a:off x="13629640" y="10212705"/>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73025</xdr:rowOff>
    </xdr:from>
    <xdr:to>
      <xdr:col>76</xdr:col>
      <xdr:colOff>165100</xdr:colOff>
      <xdr:row>61</xdr:row>
      <xdr:rowOff>3175</xdr:rowOff>
    </xdr:to>
    <xdr:sp macro="" textlink="">
      <xdr:nvSpPr>
        <xdr:cNvPr id="550" name="楕円 549"/>
        <xdr:cNvSpPr/>
      </xdr:nvSpPr>
      <xdr:spPr>
        <a:xfrm>
          <a:off x="1280414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123825</xdr:rowOff>
    </xdr:from>
    <xdr:to>
      <xdr:col>81</xdr:col>
      <xdr:colOff>50800</xdr:colOff>
      <xdr:row>60</xdr:row>
      <xdr:rowOff>154305</xdr:rowOff>
    </xdr:to>
    <xdr:cxnSp macro="">
      <xdr:nvCxnSpPr>
        <xdr:cNvPr id="551" name="直線コネクタ 550"/>
        <xdr:cNvCxnSpPr/>
      </xdr:nvCxnSpPr>
      <xdr:spPr>
        <a:xfrm>
          <a:off x="12854940" y="1018222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146050</xdr:rowOff>
    </xdr:to>
    <xdr:sp macro="" textlink="">
      <xdr:nvSpPr>
        <xdr:cNvPr id="552" name="楕円 551"/>
        <xdr:cNvSpPr/>
      </xdr:nvSpPr>
      <xdr:spPr>
        <a:xfrm>
          <a:off x="12029440" y="10102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60</xdr:row>
      <xdr:rowOff>123825</xdr:rowOff>
    </xdr:to>
    <xdr:cxnSp macro="">
      <xdr:nvCxnSpPr>
        <xdr:cNvPr id="553" name="直線コネクタ 552"/>
        <xdr:cNvCxnSpPr/>
      </xdr:nvCxnSpPr>
      <xdr:spPr>
        <a:xfrm>
          <a:off x="12072620" y="1015365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554" name="楕円 553"/>
        <xdr:cNvSpPr/>
      </xdr:nvSpPr>
      <xdr:spPr>
        <a:xfrm>
          <a:off x="1123188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64770</xdr:rowOff>
    </xdr:from>
    <xdr:to>
      <xdr:col>71</xdr:col>
      <xdr:colOff>177800</xdr:colOff>
      <xdr:row>60</xdr:row>
      <xdr:rowOff>95250</xdr:rowOff>
    </xdr:to>
    <xdr:cxnSp macro="">
      <xdr:nvCxnSpPr>
        <xdr:cNvPr id="555" name="直線コネクタ 554"/>
        <xdr:cNvCxnSpPr/>
      </xdr:nvCxnSpPr>
      <xdr:spPr>
        <a:xfrm>
          <a:off x="11282680" y="1012317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24782</xdr:rowOff>
    </xdr:from>
    <xdr:ext cx="405111" cy="259045"/>
    <xdr:sp macro="" textlink="">
      <xdr:nvSpPr>
        <xdr:cNvPr id="556" name="n_1mainValue【保健センター・保健所】&#10;有形固定資産減価償却率"/>
        <xdr:cNvSpPr txBox="1"/>
      </xdr:nvSpPr>
      <xdr:spPr>
        <a:xfrm>
          <a:off x="134372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165752</xdr:rowOff>
    </xdr:from>
    <xdr:ext cx="405111" cy="259045"/>
    <xdr:sp macro="" textlink="">
      <xdr:nvSpPr>
        <xdr:cNvPr id="557" name="n_2mainValue【保健センター・保健所】&#10;有形固定資産減価償却率"/>
        <xdr:cNvSpPr txBox="1"/>
      </xdr:nvSpPr>
      <xdr:spPr>
        <a:xfrm>
          <a:off x="126752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137177</xdr:rowOff>
    </xdr:from>
    <xdr:ext cx="405111" cy="259045"/>
    <xdr:sp macro="" textlink="">
      <xdr:nvSpPr>
        <xdr:cNvPr id="558" name="n_3mainValue【保健センター・保健所】&#10;有形固定資産減価償却率"/>
        <xdr:cNvSpPr txBox="1"/>
      </xdr:nvSpPr>
      <xdr:spPr>
        <a:xfrm>
          <a:off x="119005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559" name="n_4mainValue【保健センター・保健所】&#10;有形固定資産減価償却率"/>
        <xdr:cNvSpPr txBox="1"/>
      </xdr:nvSpPr>
      <xdr:spPr>
        <a:xfrm>
          <a:off x="1110298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1" name="直線コネクタ 580"/>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2" name="【保健センター・保健所】&#10;一人当たり面積最小値テキスト"/>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3" name="直線コネクタ 582"/>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4" name="【保健センター・保健所】&#10;一人当たり面積最大値テキスト"/>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5" name="直線コネクタ 584"/>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586" name="【保健センター・保健所】&#10;一人当たり面積平均値テキスト"/>
        <xdr:cNvSpPr txBox="1"/>
      </xdr:nvSpPr>
      <xdr:spPr>
        <a:xfrm>
          <a:off x="19547840" y="10421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7" name="フローチャート: 判断 586"/>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8" name="フローチャート: 判断 587"/>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124223</xdr:rowOff>
    </xdr:from>
    <xdr:ext cx="469744" cy="259045"/>
    <xdr:sp macro="" textlink="">
      <xdr:nvSpPr>
        <xdr:cNvPr id="589" name="n_1aveValue【保健センター・保健所】&#10;一人当たり面積"/>
        <xdr:cNvSpPr txBox="1"/>
      </xdr:nvSpPr>
      <xdr:spPr>
        <a:xfrm>
          <a:off x="18561127" y="105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128795</xdr:rowOff>
    </xdr:from>
    <xdr:ext cx="469744" cy="259045"/>
    <xdr:sp macro="" textlink="">
      <xdr:nvSpPr>
        <xdr:cNvPr id="591" name="n_2aveValue【保健センター・保健所】&#10;一人当たり面積"/>
        <xdr:cNvSpPr txBox="1"/>
      </xdr:nvSpPr>
      <xdr:spPr>
        <a:xfrm>
          <a:off x="1777626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8636</xdr:rowOff>
    </xdr:from>
    <xdr:to>
      <xdr:col>102</xdr:col>
      <xdr:colOff>165100</xdr:colOff>
      <xdr:row>62</xdr:row>
      <xdr:rowOff>110236</xdr:rowOff>
    </xdr:to>
    <xdr:sp macro="" textlink="">
      <xdr:nvSpPr>
        <xdr:cNvPr id="592" name="フローチャート: 判断 591"/>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101363</xdr:rowOff>
    </xdr:from>
    <xdr:ext cx="469744" cy="259045"/>
    <xdr:sp macro="" textlink="">
      <xdr:nvSpPr>
        <xdr:cNvPr id="593" name="n_3aveValue【保健センター・保健所】&#10;一人当たり面積"/>
        <xdr:cNvSpPr txBox="1"/>
      </xdr:nvSpPr>
      <xdr:spPr>
        <a:xfrm>
          <a:off x="17001567" y="104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129794</xdr:rowOff>
    </xdr:from>
    <xdr:to>
      <xdr:col>98</xdr:col>
      <xdr:colOff>38100</xdr:colOff>
      <xdr:row>62</xdr:row>
      <xdr:rowOff>59944</xdr:rowOff>
    </xdr:to>
    <xdr:sp macro="" textlink="">
      <xdr:nvSpPr>
        <xdr:cNvPr id="594" name="フローチャート: 判断 593"/>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76471</xdr:rowOff>
    </xdr:from>
    <xdr:ext cx="469744" cy="259045"/>
    <xdr:sp macro="" textlink="">
      <xdr:nvSpPr>
        <xdr:cNvPr id="595" name="n_4aveValue【保健センター・保健所】&#10;一人当たり面積"/>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96" name="テキスト ボックス 59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601" name="楕円 600"/>
        <xdr:cNvSpPr/>
      </xdr:nvSpPr>
      <xdr:spPr>
        <a:xfrm>
          <a:off x="19458940" y="10360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157243</xdr:rowOff>
    </xdr:from>
    <xdr:ext cx="469744" cy="259045"/>
    <xdr:sp macro="" textlink="">
      <xdr:nvSpPr>
        <xdr:cNvPr id="602" name="【保健センター・保健所】&#10;一人当たり面積該当値テキスト"/>
        <xdr:cNvSpPr txBox="1"/>
      </xdr:nvSpPr>
      <xdr:spPr>
        <a:xfrm>
          <a:off x="19547840" y="102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603" name="楕円 602"/>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22860</xdr:rowOff>
    </xdr:to>
    <xdr:cxnSp macro="">
      <xdr:nvCxnSpPr>
        <xdr:cNvPr id="604" name="直線コネクタ 603"/>
        <xdr:cNvCxnSpPr/>
      </xdr:nvCxnSpPr>
      <xdr:spPr>
        <a:xfrm flipV="1">
          <a:off x="18778220" y="1040739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148082</xdr:rowOff>
    </xdr:from>
    <xdr:to>
      <xdr:col>107</xdr:col>
      <xdr:colOff>101600</xdr:colOff>
      <xdr:row>62</xdr:row>
      <xdr:rowOff>78232</xdr:rowOff>
    </xdr:to>
    <xdr:sp macro="" textlink="">
      <xdr:nvSpPr>
        <xdr:cNvPr id="605" name="楕円 604"/>
        <xdr:cNvSpPr/>
      </xdr:nvSpPr>
      <xdr:spPr>
        <a:xfrm>
          <a:off x="17937480" y="10374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27432</xdr:rowOff>
    </xdr:to>
    <xdr:cxnSp macro="">
      <xdr:nvCxnSpPr>
        <xdr:cNvPr id="606" name="直線コネクタ 605"/>
        <xdr:cNvCxnSpPr/>
      </xdr:nvCxnSpPr>
      <xdr:spPr>
        <a:xfrm flipV="1">
          <a:off x="17988280" y="1041654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7" name="楕円 606"/>
        <xdr:cNvSpPr/>
      </xdr:nvSpPr>
      <xdr:spPr>
        <a:xfrm>
          <a:off x="1716278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27432</xdr:rowOff>
    </xdr:from>
    <xdr:to>
      <xdr:col>107</xdr:col>
      <xdr:colOff>50800</xdr:colOff>
      <xdr:row>62</xdr:row>
      <xdr:rowOff>32004</xdr:rowOff>
    </xdr:to>
    <xdr:cxnSp macro="">
      <xdr:nvCxnSpPr>
        <xdr:cNvPr id="608" name="直線コネクタ 607"/>
        <xdr:cNvCxnSpPr/>
      </xdr:nvCxnSpPr>
      <xdr:spPr>
        <a:xfrm flipV="1">
          <a:off x="17213580" y="1042111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09" name="楕円 608"/>
        <xdr:cNvSpPr/>
      </xdr:nvSpPr>
      <xdr:spPr>
        <a:xfrm>
          <a:off x="16388080" y="1038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36576</xdr:rowOff>
    </xdr:to>
    <xdr:cxnSp macro="">
      <xdr:nvCxnSpPr>
        <xdr:cNvPr id="610" name="直線コネクタ 609"/>
        <xdr:cNvCxnSpPr/>
      </xdr:nvCxnSpPr>
      <xdr:spPr>
        <a:xfrm flipV="1">
          <a:off x="16431260" y="104256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11" name="n_1mainValue【保健センター・保健所】&#10;一人当たり面積"/>
        <xdr:cNvSpPr txBox="1"/>
      </xdr:nvSpPr>
      <xdr:spPr>
        <a:xfrm>
          <a:off x="185611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94759</xdr:rowOff>
    </xdr:from>
    <xdr:ext cx="469744" cy="259045"/>
    <xdr:sp macro="" textlink="">
      <xdr:nvSpPr>
        <xdr:cNvPr id="612" name="n_2mainValue【保健センター・保健所】&#10;一人当たり面積"/>
        <xdr:cNvSpPr txBox="1"/>
      </xdr:nvSpPr>
      <xdr:spPr>
        <a:xfrm>
          <a:off x="1777626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13" name="n_3mainValue【保健センター・保健所】&#10;一人当たり面積"/>
        <xdr:cNvSpPr txBox="1"/>
      </xdr:nvSpPr>
      <xdr:spPr>
        <a:xfrm>
          <a:off x="170015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78503</xdr:rowOff>
    </xdr:from>
    <xdr:ext cx="469744" cy="259045"/>
    <xdr:sp macro="" textlink="">
      <xdr:nvSpPr>
        <xdr:cNvPr id="614" name="n_4mainValue【保健センター・保健所】&#10;一人当たり面積"/>
        <xdr:cNvSpPr txBox="1"/>
      </xdr:nvSpPr>
      <xdr:spPr>
        <a:xfrm>
          <a:off x="16226867" y="1047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9" name="直線コネクタ 638"/>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0" name="【消防施設】&#10;有形固定資産減価償却率最小値テキスト"/>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1" name="直線コネクタ 640"/>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2" name="【消防施設】&#10;有形固定資産減価償却率最大値テキスト"/>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3" name="直線コネクタ 642"/>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4" name="【消防施設】&#10;有形固定資産減価償却率平均値テキスト"/>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5" name="フローチャート: 判断 644"/>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6" name="フローチャート: 判断 645"/>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144797</xdr:rowOff>
    </xdr:from>
    <xdr:ext cx="405111" cy="259045"/>
    <xdr:sp macro="" textlink="">
      <xdr:nvSpPr>
        <xdr:cNvPr id="647" name="n_1aveValue【消防施設】&#10;有形固定資産減価償却率"/>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102888</xdr:rowOff>
    </xdr:from>
    <xdr:ext cx="405111" cy="259045"/>
    <xdr:sp macro="" textlink="">
      <xdr:nvSpPr>
        <xdr:cNvPr id="649" name="n_2aveValue【消防施設】&#10;有形固定資産減価償却率"/>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19686</xdr:rowOff>
    </xdr:from>
    <xdr:to>
      <xdr:col>72</xdr:col>
      <xdr:colOff>38100</xdr:colOff>
      <xdr:row>81</xdr:row>
      <xdr:rowOff>121286</xdr:rowOff>
    </xdr:to>
    <xdr:sp macro="" textlink="">
      <xdr:nvSpPr>
        <xdr:cNvPr id="650" name="フローチャート: 判断 649"/>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112413</xdr:rowOff>
    </xdr:from>
    <xdr:ext cx="405111" cy="259045"/>
    <xdr:sp macro="" textlink="">
      <xdr:nvSpPr>
        <xdr:cNvPr id="651" name="n_3aveValue【消防施設】&#10;有形固定資産減価償却率"/>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151130</xdr:rowOff>
    </xdr:from>
    <xdr:to>
      <xdr:col>67</xdr:col>
      <xdr:colOff>101600</xdr:colOff>
      <xdr:row>81</xdr:row>
      <xdr:rowOff>81280</xdr:rowOff>
    </xdr:to>
    <xdr:sp macro="" textlink="">
      <xdr:nvSpPr>
        <xdr:cNvPr id="652" name="フローチャート: 判断 651"/>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72407</xdr:rowOff>
    </xdr:from>
    <xdr:ext cx="405111" cy="259045"/>
    <xdr:sp macro="" textlink="">
      <xdr:nvSpPr>
        <xdr:cNvPr id="653" name="n_4aveValue【消防施設】&#10;有形固定資産減価償却率"/>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4" name="テキスト ボックス 65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50164</xdr:rowOff>
    </xdr:from>
    <xdr:to>
      <xdr:col>85</xdr:col>
      <xdr:colOff>177800</xdr:colOff>
      <xdr:row>79</xdr:row>
      <xdr:rowOff>151764</xdr:rowOff>
    </xdr:to>
    <xdr:sp macro="" textlink="">
      <xdr:nvSpPr>
        <xdr:cNvPr id="659" name="楕円 658"/>
        <xdr:cNvSpPr/>
      </xdr:nvSpPr>
      <xdr:spPr>
        <a:xfrm>
          <a:off x="14325600" y="132937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73041</xdr:rowOff>
    </xdr:from>
    <xdr:ext cx="405111" cy="259045"/>
    <xdr:sp macro="" textlink="">
      <xdr:nvSpPr>
        <xdr:cNvPr id="660" name="【消防施設】&#10;有形固定資産減価償却率該当値テキスト"/>
        <xdr:cNvSpPr txBox="1"/>
      </xdr:nvSpPr>
      <xdr:spPr>
        <a:xfrm>
          <a:off x="14414500" y="131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661" name="楕円 660"/>
        <xdr:cNvSpPr/>
      </xdr:nvSpPr>
      <xdr:spPr>
        <a:xfrm>
          <a:off x="13578840" y="1323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100964</xdr:rowOff>
    </xdr:to>
    <xdr:cxnSp macro="">
      <xdr:nvCxnSpPr>
        <xdr:cNvPr id="662" name="直線コネクタ 661"/>
        <xdr:cNvCxnSpPr/>
      </xdr:nvCxnSpPr>
      <xdr:spPr>
        <a:xfrm>
          <a:off x="13629640" y="13281660"/>
          <a:ext cx="74676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663" name="楕円 662"/>
        <xdr:cNvSpPr/>
      </xdr:nvSpPr>
      <xdr:spPr>
        <a:xfrm>
          <a:off x="12804140" y="13192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38100</xdr:rowOff>
    </xdr:to>
    <xdr:cxnSp macro="">
      <xdr:nvCxnSpPr>
        <xdr:cNvPr id="664" name="直線コネクタ 663"/>
        <xdr:cNvCxnSpPr/>
      </xdr:nvCxnSpPr>
      <xdr:spPr>
        <a:xfrm>
          <a:off x="12854940" y="13243559"/>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59689</xdr:rowOff>
    </xdr:from>
    <xdr:to>
      <xdr:col>72</xdr:col>
      <xdr:colOff>38100</xdr:colOff>
      <xdr:row>78</xdr:row>
      <xdr:rowOff>161289</xdr:rowOff>
    </xdr:to>
    <xdr:sp macro="" textlink="">
      <xdr:nvSpPr>
        <xdr:cNvPr id="665" name="楕円 664"/>
        <xdr:cNvSpPr/>
      </xdr:nvSpPr>
      <xdr:spPr>
        <a:xfrm>
          <a:off x="12029440" y="13135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110489</xdr:rowOff>
    </xdr:from>
    <xdr:to>
      <xdr:col>76</xdr:col>
      <xdr:colOff>114300</xdr:colOff>
      <xdr:row>78</xdr:row>
      <xdr:rowOff>167639</xdr:rowOff>
    </xdr:to>
    <xdr:cxnSp macro="">
      <xdr:nvCxnSpPr>
        <xdr:cNvPr id="666" name="直線コネクタ 665"/>
        <xdr:cNvCxnSpPr/>
      </xdr:nvCxnSpPr>
      <xdr:spPr>
        <a:xfrm>
          <a:off x="12072620" y="13186409"/>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170180</xdr:rowOff>
    </xdr:from>
    <xdr:to>
      <xdr:col>67</xdr:col>
      <xdr:colOff>101600</xdr:colOff>
      <xdr:row>78</xdr:row>
      <xdr:rowOff>100330</xdr:rowOff>
    </xdr:to>
    <xdr:sp macro="" textlink="">
      <xdr:nvSpPr>
        <xdr:cNvPr id="667" name="楕円 666"/>
        <xdr:cNvSpPr/>
      </xdr:nvSpPr>
      <xdr:spPr>
        <a:xfrm>
          <a:off x="11231880" y="13078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49530</xdr:rowOff>
    </xdr:from>
    <xdr:to>
      <xdr:col>71</xdr:col>
      <xdr:colOff>177800</xdr:colOff>
      <xdr:row>78</xdr:row>
      <xdr:rowOff>110489</xdr:rowOff>
    </xdr:to>
    <xdr:cxnSp macro="">
      <xdr:nvCxnSpPr>
        <xdr:cNvPr id="668" name="直線コネクタ 667"/>
        <xdr:cNvCxnSpPr/>
      </xdr:nvCxnSpPr>
      <xdr:spPr>
        <a:xfrm>
          <a:off x="11282680" y="13125450"/>
          <a:ext cx="78994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105427</xdr:rowOff>
    </xdr:from>
    <xdr:ext cx="405111" cy="259045"/>
    <xdr:sp macro="" textlink="">
      <xdr:nvSpPr>
        <xdr:cNvPr id="669" name="n_1mainValue【消防施設】&#10;有形固定資産減価償却率"/>
        <xdr:cNvSpPr txBox="1"/>
      </xdr:nvSpPr>
      <xdr:spPr>
        <a:xfrm>
          <a:off x="13437244"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670" name="n_2mainValue【消防施設】&#10;有形固定資産減価償却率"/>
        <xdr:cNvSpPr txBox="1"/>
      </xdr:nvSpPr>
      <xdr:spPr>
        <a:xfrm>
          <a:off x="12675244" y="1297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6366</xdr:rowOff>
    </xdr:from>
    <xdr:ext cx="405111" cy="259045"/>
    <xdr:sp macro="" textlink="">
      <xdr:nvSpPr>
        <xdr:cNvPr id="671" name="n_3mainValue【消防施設】&#10;有形固定資産減価償却率"/>
        <xdr:cNvSpPr txBox="1"/>
      </xdr:nvSpPr>
      <xdr:spPr>
        <a:xfrm>
          <a:off x="11900544" y="1291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116857</xdr:rowOff>
    </xdr:from>
    <xdr:ext cx="405111" cy="259045"/>
    <xdr:sp macro="" textlink="">
      <xdr:nvSpPr>
        <xdr:cNvPr id="672" name="n_4mainValue【消防施設】&#10;有形固定資産減価償却率"/>
        <xdr:cNvSpPr txBox="1"/>
      </xdr:nvSpPr>
      <xdr:spPr>
        <a:xfrm>
          <a:off x="11102984" y="1285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4" name="直線コネクタ 693"/>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5" name="【消防施設】&#10;一人当たり面積最小値テキスト"/>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6" name="直線コネクタ 695"/>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7" name="【消防施設】&#10;一人当たり面積最大値テキスト"/>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8" name="直線コネクタ 697"/>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9" name="【消防施設】&#10;一人当たり面積平均値テキスト"/>
        <xdr:cNvSpPr txBox="1"/>
      </xdr:nvSpPr>
      <xdr:spPr>
        <a:xfrm>
          <a:off x="1954784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0" name="フローチャート: 判断 699"/>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1" name="フローチャート: 判断 700"/>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66312</xdr:rowOff>
    </xdr:from>
    <xdr:ext cx="469744" cy="259045"/>
    <xdr:sp macro="" textlink="">
      <xdr:nvSpPr>
        <xdr:cNvPr id="702" name="n_1aveValue【消防施設】&#10;一人当たり面積"/>
        <xdr:cNvSpPr txBox="1"/>
      </xdr:nvSpPr>
      <xdr:spPr>
        <a:xfrm>
          <a:off x="1856112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70883</xdr:rowOff>
    </xdr:from>
    <xdr:ext cx="469744" cy="259045"/>
    <xdr:sp macro="" textlink="">
      <xdr:nvSpPr>
        <xdr:cNvPr id="704" name="n_2aveValue【消防施設】&#10;一人当たり面積"/>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145035</xdr:rowOff>
    </xdr:from>
    <xdr:to>
      <xdr:col>102</xdr:col>
      <xdr:colOff>165100</xdr:colOff>
      <xdr:row>84</xdr:row>
      <xdr:rowOff>75185</xdr:rowOff>
    </xdr:to>
    <xdr:sp macro="" textlink="">
      <xdr:nvSpPr>
        <xdr:cNvPr id="705" name="フローチャート: 判断 704"/>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66312</xdr:rowOff>
    </xdr:from>
    <xdr:ext cx="469744" cy="259045"/>
    <xdr:sp macro="" textlink="">
      <xdr:nvSpPr>
        <xdr:cNvPr id="706" name="n_3aveValue【消防施設】&#10;一人当たり面積"/>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71882</xdr:rowOff>
    </xdr:from>
    <xdr:to>
      <xdr:col>98</xdr:col>
      <xdr:colOff>38100</xdr:colOff>
      <xdr:row>84</xdr:row>
      <xdr:rowOff>2032</xdr:rowOff>
    </xdr:to>
    <xdr:sp macro="" textlink="">
      <xdr:nvSpPr>
        <xdr:cNvPr id="707" name="フローチャート: 判断 706"/>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164609</xdr:rowOff>
    </xdr:from>
    <xdr:ext cx="469744" cy="259045"/>
    <xdr:sp macro="" textlink="">
      <xdr:nvSpPr>
        <xdr:cNvPr id="708" name="n_4aveValue【消防施設】&#10;一人当たり面積"/>
        <xdr:cNvSpPr txBox="1"/>
      </xdr:nvSpPr>
      <xdr:spPr>
        <a:xfrm>
          <a:off x="1622686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9" name="テキスト ボックス 70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106172</xdr:rowOff>
    </xdr:from>
    <xdr:to>
      <xdr:col>116</xdr:col>
      <xdr:colOff>114300</xdr:colOff>
      <xdr:row>79</xdr:row>
      <xdr:rowOff>36322</xdr:rowOff>
    </xdr:to>
    <xdr:sp macro="" textlink="">
      <xdr:nvSpPr>
        <xdr:cNvPr id="714" name="楕円 713"/>
        <xdr:cNvSpPr/>
      </xdr:nvSpPr>
      <xdr:spPr>
        <a:xfrm>
          <a:off x="19458940" y="13182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59199</xdr:rowOff>
    </xdr:from>
    <xdr:ext cx="469744" cy="259045"/>
    <xdr:sp macro="" textlink="">
      <xdr:nvSpPr>
        <xdr:cNvPr id="715" name="【消防施設】&#10;一人当たり面積該当値テキスト"/>
        <xdr:cNvSpPr txBox="1"/>
      </xdr:nvSpPr>
      <xdr:spPr>
        <a:xfrm>
          <a:off x="19547840" y="1313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129032</xdr:rowOff>
    </xdr:from>
    <xdr:to>
      <xdr:col>112</xdr:col>
      <xdr:colOff>38100</xdr:colOff>
      <xdr:row>79</xdr:row>
      <xdr:rowOff>59182</xdr:rowOff>
    </xdr:to>
    <xdr:sp macro="" textlink="">
      <xdr:nvSpPr>
        <xdr:cNvPr id="716" name="楕円 715"/>
        <xdr:cNvSpPr/>
      </xdr:nvSpPr>
      <xdr:spPr>
        <a:xfrm>
          <a:off x="18735040" y="13204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156972</xdr:rowOff>
    </xdr:from>
    <xdr:to>
      <xdr:col>116</xdr:col>
      <xdr:colOff>63500</xdr:colOff>
      <xdr:row>79</xdr:row>
      <xdr:rowOff>8382</xdr:rowOff>
    </xdr:to>
    <xdr:cxnSp macro="">
      <xdr:nvCxnSpPr>
        <xdr:cNvPr id="717" name="直線コネクタ 716"/>
        <xdr:cNvCxnSpPr/>
      </xdr:nvCxnSpPr>
      <xdr:spPr>
        <a:xfrm flipV="1">
          <a:off x="18778220" y="13232892"/>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147320</xdr:rowOff>
    </xdr:from>
    <xdr:to>
      <xdr:col>107</xdr:col>
      <xdr:colOff>101600</xdr:colOff>
      <xdr:row>79</xdr:row>
      <xdr:rowOff>77470</xdr:rowOff>
    </xdr:to>
    <xdr:sp macro="" textlink="">
      <xdr:nvSpPr>
        <xdr:cNvPr id="718" name="楕円 717"/>
        <xdr:cNvSpPr/>
      </xdr:nvSpPr>
      <xdr:spPr>
        <a:xfrm>
          <a:off x="1793748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8382</xdr:rowOff>
    </xdr:from>
    <xdr:to>
      <xdr:col>111</xdr:col>
      <xdr:colOff>177800</xdr:colOff>
      <xdr:row>79</xdr:row>
      <xdr:rowOff>26670</xdr:rowOff>
    </xdr:to>
    <xdr:cxnSp macro="">
      <xdr:nvCxnSpPr>
        <xdr:cNvPr id="719" name="直線コネクタ 718"/>
        <xdr:cNvCxnSpPr/>
      </xdr:nvCxnSpPr>
      <xdr:spPr>
        <a:xfrm flipV="1">
          <a:off x="17988280" y="1325194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165608</xdr:rowOff>
    </xdr:from>
    <xdr:to>
      <xdr:col>102</xdr:col>
      <xdr:colOff>165100</xdr:colOff>
      <xdr:row>79</xdr:row>
      <xdr:rowOff>95758</xdr:rowOff>
    </xdr:to>
    <xdr:sp macro="" textlink="">
      <xdr:nvSpPr>
        <xdr:cNvPr id="720" name="楕円 719"/>
        <xdr:cNvSpPr/>
      </xdr:nvSpPr>
      <xdr:spPr>
        <a:xfrm>
          <a:off x="17162780" y="13241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26670</xdr:rowOff>
    </xdr:from>
    <xdr:to>
      <xdr:col>107</xdr:col>
      <xdr:colOff>50800</xdr:colOff>
      <xdr:row>79</xdr:row>
      <xdr:rowOff>44958</xdr:rowOff>
    </xdr:to>
    <xdr:cxnSp macro="">
      <xdr:nvCxnSpPr>
        <xdr:cNvPr id="721" name="直線コネクタ 720"/>
        <xdr:cNvCxnSpPr/>
      </xdr:nvCxnSpPr>
      <xdr:spPr>
        <a:xfrm flipV="1">
          <a:off x="17213580" y="13270230"/>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12446</xdr:rowOff>
    </xdr:from>
    <xdr:to>
      <xdr:col>98</xdr:col>
      <xdr:colOff>38100</xdr:colOff>
      <xdr:row>79</xdr:row>
      <xdr:rowOff>114046</xdr:rowOff>
    </xdr:to>
    <xdr:sp macro="" textlink="">
      <xdr:nvSpPr>
        <xdr:cNvPr id="722" name="楕円 721"/>
        <xdr:cNvSpPr/>
      </xdr:nvSpPr>
      <xdr:spPr>
        <a:xfrm>
          <a:off x="16388080" y="13256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44958</xdr:rowOff>
    </xdr:from>
    <xdr:to>
      <xdr:col>102</xdr:col>
      <xdr:colOff>114300</xdr:colOff>
      <xdr:row>79</xdr:row>
      <xdr:rowOff>63246</xdr:rowOff>
    </xdr:to>
    <xdr:cxnSp macro="">
      <xdr:nvCxnSpPr>
        <xdr:cNvPr id="723" name="直線コネクタ 722"/>
        <xdr:cNvCxnSpPr/>
      </xdr:nvCxnSpPr>
      <xdr:spPr>
        <a:xfrm flipV="1">
          <a:off x="16431260" y="13288518"/>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75709</xdr:rowOff>
    </xdr:from>
    <xdr:ext cx="469744" cy="259045"/>
    <xdr:sp macro="" textlink="">
      <xdr:nvSpPr>
        <xdr:cNvPr id="724" name="n_1mainValue【消防施設】&#10;一人当たり面積"/>
        <xdr:cNvSpPr txBox="1"/>
      </xdr:nvSpPr>
      <xdr:spPr>
        <a:xfrm>
          <a:off x="18561127" y="1298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93997</xdr:rowOff>
    </xdr:from>
    <xdr:ext cx="469744" cy="259045"/>
    <xdr:sp macro="" textlink="">
      <xdr:nvSpPr>
        <xdr:cNvPr id="725" name="n_2mainValue【消防施設】&#10;一人当たり面積"/>
        <xdr:cNvSpPr txBox="1"/>
      </xdr:nvSpPr>
      <xdr:spPr>
        <a:xfrm>
          <a:off x="17776267" y="1300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112285</xdr:rowOff>
    </xdr:from>
    <xdr:ext cx="469744" cy="259045"/>
    <xdr:sp macro="" textlink="">
      <xdr:nvSpPr>
        <xdr:cNvPr id="726" name="n_3mainValue【消防施設】&#10;一人当たり面積"/>
        <xdr:cNvSpPr txBox="1"/>
      </xdr:nvSpPr>
      <xdr:spPr>
        <a:xfrm>
          <a:off x="17001567" y="1302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130573</xdr:rowOff>
    </xdr:from>
    <xdr:ext cx="469744" cy="259045"/>
    <xdr:sp macro="" textlink="">
      <xdr:nvSpPr>
        <xdr:cNvPr id="727" name="n_4mainValue【消防施設】&#10;一人当たり面積"/>
        <xdr:cNvSpPr txBox="1"/>
      </xdr:nvSpPr>
      <xdr:spPr>
        <a:xfrm>
          <a:off x="16226867"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3" name="直線コネクタ 752"/>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4" name="【庁舎】&#10;有形固定資産減価償却率最小値テキスト"/>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5" name="直線コネクタ 754"/>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6" name="【庁舎】&#10;有形固定資産減価償却率最大値テキスト"/>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7" name="直線コネクタ 756"/>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8" name="【庁舎】&#10;有形固定資産減価償却率平均値テキスト"/>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9" name="フローチャート: 判断 758"/>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0" name="フローチャート: 判断 759"/>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70048</xdr:rowOff>
    </xdr:from>
    <xdr:ext cx="405111" cy="259045"/>
    <xdr:sp macro="" textlink="">
      <xdr:nvSpPr>
        <xdr:cNvPr id="761" name="n_1aveValue【庁舎】&#10;有形固定資産減価償却率"/>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35758</xdr:rowOff>
    </xdr:from>
    <xdr:ext cx="405111" cy="259045"/>
    <xdr:sp macro="" textlink="">
      <xdr:nvSpPr>
        <xdr:cNvPr id="763" name="n_2aveValue【庁舎】&#10;有形固定資産減価償却率"/>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136434</xdr:rowOff>
    </xdr:from>
    <xdr:to>
      <xdr:col>72</xdr:col>
      <xdr:colOff>38100</xdr:colOff>
      <xdr:row>105</xdr:row>
      <xdr:rowOff>66584</xdr:rowOff>
    </xdr:to>
    <xdr:sp macro="" textlink="">
      <xdr:nvSpPr>
        <xdr:cNvPr id="764" name="フローチャート: 判断 763"/>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83111</xdr:rowOff>
    </xdr:from>
    <xdr:ext cx="405111" cy="259045"/>
    <xdr:sp macro="" textlink="">
      <xdr:nvSpPr>
        <xdr:cNvPr id="765" name="n_3aveValue【庁舎】&#10;有形固定資産減価償却率"/>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90714</xdr:rowOff>
    </xdr:from>
    <xdr:to>
      <xdr:col>67</xdr:col>
      <xdr:colOff>101600</xdr:colOff>
      <xdr:row>105</xdr:row>
      <xdr:rowOff>20864</xdr:rowOff>
    </xdr:to>
    <xdr:sp macro="" textlink="">
      <xdr:nvSpPr>
        <xdr:cNvPr id="766" name="フローチャート: 判断 765"/>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37391</xdr:rowOff>
    </xdr:from>
    <xdr:ext cx="405111" cy="259045"/>
    <xdr:sp macro="" textlink="">
      <xdr:nvSpPr>
        <xdr:cNvPr id="767" name="n_4aveValue【庁舎】&#10;有形固定資産減価償却率"/>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8" name="テキスト ボックス 76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xdr:rowOff>
    </xdr:from>
    <xdr:to>
      <xdr:col>85</xdr:col>
      <xdr:colOff>177800</xdr:colOff>
      <xdr:row>107</xdr:row>
      <xdr:rowOff>113937</xdr:rowOff>
    </xdr:to>
    <xdr:sp macro="" textlink="">
      <xdr:nvSpPr>
        <xdr:cNvPr id="773" name="楕円 772"/>
        <xdr:cNvSpPr/>
      </xdr:nvSpPr>
      <xdr:spPr>
        <a:xfrm>
          <a:off x="14325600" y="179498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162214</xdr:rowOff>
    </xdr:from>
    <xdr:ext cx="405111" cy="259045"/>
    <xdr:sp macro="" textlink="">
      <xdr:nvSpPr>
        <xdr:cNvPr id="774" name="【庁舎】&#10;有形固定資産減価償却率該当値テキスト"/>
        <xdr:cNvSpPr txBox="1"/>
      </xdr:nvSpPr>
      <xdr:spPr>
        <a:xfrm>
          <a:off x="14414500" y="1793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775" name="楕円 774"/>
        <xdr:cNvSpPr/>
      </xdr:nvSpPr>
      <xdr:spPr>
        <a:xfrm>
          <a:off x="1357884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xdr:rowOff>
    </xdr:from>
    <xdr:to>
      <xdr:col>85</xdr:col>
      <xdr:colOff>127000</xdr:colOff>
      <xdr:row>107</xdr:row>
      <xdr:rowOff>63137</xdr:rowOff>
    </xdr:to>
    <xdr:cxnSp macro="">
      <xdr:nvCxnSpPr>
        <xdr:cNvPr id="776" name="直線コネクタ 775"/>
        <xdr:cNvCxnSpPr/>
      </xdr:nvCxnSpPr>
      <xdr:spPr>
        <a:xfrm>
          <a:off x="13629640" y="17953264"/>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138068</xdr:rowOff>
    </xdr:from>
    <xdr:to>
      <xdr:col>76</xdr:col>
      <xdr:colOff>165100</xdr:colOff>
      <xdr:row>108</xdr:row>
      <xdr:rowOff>68218</xdr:rowOff>
    </xdr:to>
    <xdr:sp macro="" textlink="">
      <xdr:nvSpPr>
        <xdr:cNvPr id="777" name="楕円 776"/>
        <xdr:cNvSpPr/>
      </xdr:nvSpPr>
      <xdr:spPr>
        <a:xfrm>
          <a:off x="12804140" y="18075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108</xdr:row>
      <xdr:rowOff>17418</xdr:rowOff>
    </xdr:to>
    <xdr:cxnSp macro="">
      <xdr:nvCxnSpPr>
        <xdr:cNvPr id="778" name="直線コネクタ 777"/>
        <xdr:cNvCxnSpPr/>
      </xdr:nvCxnSpPr>
      <xdr:spPr>
        <a:xfrm flipV="1">
          <a:off x="12854940" y="17953264"/>
          <a:ext cx="774700" cy="16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779" name="楕円 778"/>
        <xdr:cNvSpPr/>
      </xdr:nvSpPr>
      <xdr:spPr>
        <a:xfrm>
          <a:off x="12029440" y="18047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17418</xdr:rowOff>
    </xdr:to>
    <xdr:cxnSp macro="">
      <xdr:nvCxnSpPr>
        <xdr:cNvPr id="780" name="直線コネクタ 779"/>
        <xdr:cNvCxnSpPr/>
      </xdr:nvCxnSpPr>
      <xdr:spPr>
        <a:xfrm>
          <a:off x="12072620" y="18098588"/>
          <a:ext cx="782320" cy="2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128270</xdr:rowOff>
    </xdr:from>
    <xdr:to>
      <xdr:col>67</xdr:col>
      <xdr:colOff>101600</xdr:colOff>
      <xdr:row>108</xdr:row>
      <xdr:rowOff>58420</xdr:rowOff>
    </xdr:to>
    <xdr:sp macro="" textlink="">
      <xdr:nvSpPr>
        <xdr:cNvPr id="781" name="楕円 780"/>
        <xdr:cNvSpPr/>
      </xdr:nvSpPr>
      <xdr:spPr>
        <a:xfrm>
          <a:off x="1123188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161108</xdr:rowOff>
    </xdr:from>
    <xdr:to>
      <xdr:col>71</xdr:col>
      <xdr:colOff>177800</xdr:colOff>
      <xdr:row>108</xdr:row>
      <xdr:rowOff>7620</xdr:rowOff>
    </xdr:to>
    <xdr:cxnSp macro="">
      <xdr:nvCxnSpPr>
        <xdr:cNvPr id="782" name="直線コネクタ 781"/>
        <xdr:cNvCxnSpPr/>
      </xdr:nvCxnSpPr>
      <xdr:spPr>
        <a:xfrm flipV="1">
          <a:off x="11282680" y="18098588"/>
          <a:ext cx="78994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57711</xdr:rowOff>
    </xdr:from>
    <xdr:ext cx="405111" cy="259045"/>
    <xdr:sp macro="" textlink="">
      <xdr:nvSpPr>
        <xdr:cNvPr id="783" name="n_1mainValue【庁舎】&#10;有形固定資産減価償却率"/>
        <xdr:cNvSpPr txBox="1"/>
      </xdr:nvSpPr>
      <xdr:spPr>
        <a:xfrm>
          <a:off x="13437244" y="1799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59345</xdr:rowOff>
    </xdr:from>
    <xdr:ext cx="405111" cy="259045"/>
    <xdr:sp macro="" textlink="">
      <xdr:nvSpPr>
        <xdr:cNvPr id="784" name="n_2mainValue【庁舎】&#10;有形固定資産減価償却率"/>
        <xdr:cNvSpPr txBox="1"/>
      </xdr:nvSpPr>
      <xdr:spPr>
        <a:xfrm>
          <a:off x="12675244" y="1816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785" name="n_3mainValue【庁舎】&#10;有形固定資産減価償却率"/>
        <xdr:cNvSpPr txBox="1"/>
      </xdr:nvSpPr>
      <xdr:spPr>
        <a:xfrm>
          <a:off x="1190054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49547</xdr:rowOff>
    </xdr:from>
    <xdr:ext cx="405111" cy="259045"/>
    <xdr:sp macro="" textlink="">
      <xdr:nvSpPr>
        <xdr:cNvPr id="786" name="n_4mainValue【庁舎】&#10;有形固定資産減価償却率"/>
        <xdr:cNvSpPr txBox="1"/>
      </xdr:nvSpPr>
      <xdr:spPr>
        <a:xfrm>
          <a:off x="1110298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2" name="直線コネクタ 811"/>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3" name="【庁舎】&#10;一人当たり面積最小値テキスト"/>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4" name="直線コネクタ 813"/>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5" name="【庁舎】&#10;一人当たり面積最大値テキスト"/>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6" name="直線コネクタ 815"/>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7" name="【庁舎】&#10;一人当たり面積平均値テキスト"/>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8" name="フローチャート: 判断 817"/>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9" name="フローチャート: 判断 818"/>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25961</xdr:rowOff>
    </xdr:from>
    <xdr:ext cx="469744" cy="259045"/>
    <xdr:sp macro="" textlink="">
      <xdr:nvSpPr>
        <xdr:cNvPr id="820" name="n_1aveValue【庁舎】&#10;一人当たり面積"/>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30859</xdr:rowOff>
    </xdr:from>
    <xdr:ext cx="469744" cy="259045"/>
    <xdr:sp macro="" textlink="">
      <xdr:nvSpPr>
        <xdr:cNvPr id="822" name="n_2aveValue【庁舎】&#10;一人当たり面積"/>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102144</xdr:rowOff>
    </xdr:from>
    <xdr:to>
      <xdr:col>102</xdr:col>
      <xdr:colOff>165100</xdr:colOff>
      <xdr:row>107</xdr:row>
      <xdr:rowOff>32294</xdr:rowOff>
    </xdr:to>
    <xdr:sp macro="" textlink="">
      <xdr:nvSpPr>
        <xdr:cNvPr id="823" name="フローチャート: 判断 822"/>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48821</xdr:rowOff>
    </xdr:from>
    <xdr:ext cx="469744" cy="259045"/>
    <xdr:sp macro="" textlink="">
      <xdr:nvSpPr>
        <xdr:cNvPr id="824" name="n_3aveValue【庁舎】&#10;一人当たり面積"/>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59689</xdr:rowOff>
    </xdr:from>
    <xdr:to>
      <xdr:col>98</xdr:col>
      <xdr:colOff>38100</xdr:colOff>
      <xdr:row>106</xdr:row>
      <xdr:rowOff>161289</xdr:rowOff>
    </xdr:to>
    <xdr:sp macro="" textlink="">
      <xdr:nvSpPr>
        <xdr:cNvPr id="825" name="フローチャート: 判断 824"/>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6366</xdr:rowOff>
    </xdr:from>
    <xdr:ext cx="469744" cy="259045"/>
    <xdr:sp macro="" textlink="">
      <xdr:nvSpPr>
        <xdr:cNvPr id="826" name="n_4aveValue【庁舎】&#10;一人当たり面積"/>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7" name="テキスト ボックス 8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832" name="楕円 831"/>
        <xdr:cNvSpPr/>
      </xdr:nvSpPr>
      <xdr:spPr>
        <a:xfrm>
          <a:off x="1945894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160582</xdr:rowOff>
    </xdr:from>
    <xdr:ext cx="469744" cy="259045"/>
    <xdr:sp macro="" textlink="">
      <xdr:nvSpPr>
        <xdr:cNvPr id="833" name="【庁舎】&#10;一人当たり面積該当値テキスト"/>
        <xdr:cNvSpPr txBox="1"/>
      </xdr:nvSpPr>
      <xdr:spPr>
        <a:xfrm>
          <a:off x="19547840" y="17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15602</xdr:rowOff>
    </xdr:from>
    <xdr:to>
      <xdr:col>112</xdr:col>
      <xdr:colOff>38100</xdr:colOff>
      <xdr:row>107</xdr:row>
      <xdr:rowOff>117202</xdr:rowOff>
    </xdr:to>
    <xdr:sp macro="" textlink="">
      <xdr:nvSpPr>
        <xdr:cNvPr id="834" name="楕円 833"/>
        <xdr:cNvSpPr/>
      </xdr:nvSpPr>
      <xdr:spPr>
        <a:xfrm>
          <a:off x="18735040" y="17953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66402</xdr:rowOff>
    </xdr:to>
    <xdr:cxnSp macro="">
      <xdr:nvCxnSpPr>
        <xdr:cNvPr id="835" name="直線コネクタ 834"/>
        <xdr:cNvCxnSpPr/>
      </xdr:nvCxnSpPr>
      <xdr:spPr>
        <a:xfrm flipV="1">
          <a:off x="18778220" y="17998985"/>
          <a:ext cx="73152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22134</xdr:rowOff>
    </xdr:from>
    <xdr:to>
      <xdr:col>107</xdr:col>
      <xdr:colOff>101600</xdr:colOff>
      <xdr:row>107</xdr:row>
      <xdr:rowOff>123734</xdr:rowOff>
    </xdr:to>
    <xdr:sp macro="" textlink="">
      <xdr:nvSpPr>
        <xdr:cNvPr id="836" name="楕円 835"/>
        <xdr:cNvSpPr/>
      </xdr:nvSpPr>
      <xdr:spPr>
        <a:xfrm>
          <a:off x="17937480" y="17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66402</xdr:rowOff>
    </xdr:from>
    <xdr:to>
      <xdr:col>111</xdr:col>
      <xdr:colOff>177800</xdr:colOff>
      <xdr:row>107</xdr:row>
      <xdr:rowOff>72934</xdr:rowOff>
    </xdr:to>
    <xdr:cxnSp macro="">
      <xdr:nvCxnSpPr>
        <xdr:cNvPr id="837" name="直線コネクタ 836"/>
        <xdr:cNvCxnSpPr/>
      </xdr:nvCxnSpPr>
      <xdr:spPr>
        <a:xfrm flipV="1">
          <a:off x="17988280" y="18003882"/>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838" name="楕円 837"/>
        <xdr:cNvSpPr/>
      </xdr:nvSpPr>
      <xdr:spPr>
        <a:xfrm>
          <a:off x="171627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72934</xdr:rowOff>
    </xdr:from>
    <xdr:to>
      <xdr:col>107</xdr:col>
      <xdr:colOff>50800</xdr:colOff>
      <xdr:row>107</xdr:row>
      <xdr:rowOff>77832</xdr:rowOff>
    </xdr:to>
    <xdr:cxnSp macro="">
      <xdr:nvCxnSpPr>
        <xdr:cNvPr id="839" name="直線コネクタ 838"/>
        <xdr:cNvCxnSpPr/>
      </xdr:nvCxnSpPr>
      <xdr:spPr>
        <a:xfrm flipV="1">
          <a:off x="17213580" y="18010414"/>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840" name="楕円 839"/>
        <xdr:cNvSpPr/>
      </xdr:nvSpPr>
      <xdr:spPr>
        <a:xfrm>
          <a:off x="16388080" y="17967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81099</xdr:rowOff>
    </xdr:to>
    <xdr:cxnSp macro="">
      <xdr:nvCxnSpPr>
        <xdr:cNvPr id="841" name="直線コネクタ 840"/>
        <xdr:cNvCxnSpPr/>
      </xdr:nvCxnSpPr>
      <xdr:spPr>
        <a:xfrm flipV="1">
          <a:off x="16431260" y="1801531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108329</xdr:rowOff>
    </xdr:from>
    <xdr:ext cx="469744" cy="259045"/>
    <xdr:sp macro="" textlink="">
      <xdr:nvSpPr>
        <xdr:cNvPr id="842" name="n_1mainValue【庁舎】&#10;一人当たり面積"/>
        <xdr:cNvSpPr txBox="1"/>
      </xdr:nvSpPr>
      <xdr:spPr>
        <a:xfrm>
          <a:off x="18561127" y="1804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843" name="n_2mainValue【庁舎】&#10;一人当たり面積"/>
        <xdr:cNvSpPr txBox="1"/>
      </xdr:nvSpPr>
      <xdr:spPr>
        <a:xfrm>
          <a:off x="17776267" y="180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844" name="n_3mainValue【庁舎】&#10;一人当たり面積"/>
        <xdr:cNvSpPr txBox="1"/>
      </xdr:nvSpPr>
      <xdr:spPr>
        <a:xfrm>
          <a:off x="170015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123026</xdr:rowOff>
    </xdr:from>
    <xdr:ext cx="469744" cy="259045"/>
    <xdr:sp macro="" textlink="">
      <xdr:nvSpPr>
        <xdr:cNvPr id="845" name="n_4mainValue【庁舎】&#10;一人当たり面積"/>
        <xdr:cNvSpPr txBox="1"/>
      </xdr:nvSpPr>
      <xdr:spPr>
        <a:xfrm>
          <a:off x="1622686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一般廃棄物処理施設の令和２年度の各数値は、正しくは、有形固定資産減価償却率が</a:t>
          </a:r>
          <a:r>
            <a:rPr kumimoji="1" lang="en-US" altLang="ja-JP" sz="1300">
              <a:latin typeface="ＭＳ Ｐゴシック" panose="020B0600070205080204" pitchFamily="50" charset="-128"/>
              <a:ea typeface="ＭＳ Ｐゴシック" panose="020B0600070205080204" pitchFamily="50" charset="-128"/>
            </a:rPr>
            <a:t>58.4</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％、一人当たり有形固定資産（償却資産）額が</a:t>
          </a:r>
          <a:r>
            <a:rPr kumimoji="1" lang="en-US" altLang="ja-JP" sz="1300">
              <a:latin typeface="ＭＳ Ｐゴシック" panose="020B0600070205080204" pitchFamily="50" charset="-128"/>
              <a:ea typeface="ＭＳ Ｐゴシック" panose="020B0600070205080204" pitchFamily="50" charset="-128"/>
            </a:rPr>
            <a:t>43,215</a:t>
          </a:r>
          <a:r>
            <a:rPr kumimoji="1" lang="ja-JP" altLang="en-US" sz="1300">
              <a:latin typeface="ＭＳ Ｐゴシック" panose="020B0600070205080204" pitchFamily="50" charset="-128"/>
              <a:ea typeface="ＭＳ Ｐゴシック" panose="020B0600070205080204" pitchFamily="50" charset="-128"/>
            </a:rPr>
            <a:t>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に比べて有形固定資産減価償却率が高い施設は、体育館・プール、市民会館、保健センター・保健所、庁舎である。体育館は、町内に２施設あり、規模が大きな町営体育館は減価償却が終了しており、個別施設計画に基づき令和７年度までに施設の存廃について決定する。市民会館は、町内に１施設あり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年超の建物で、現在も計画的に維持修繕や設備等の更新を行っており、適正な管理に努めている。保健センターは、町内に１施設あり築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年となっている。健診事業などを行う施設であるため、空調設備やトイレなど定期的な修繕・更新を行っている。庁舎は、築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年以上経過し老朽化している。計画的な修繕や設備の更新を行っているが建替え工事に着手している。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低い施設は、図書館、一般廃棄物処理施設、消防施設である。現在の図書館は、令和元年度に完成しており、旧図書館の除却が完了した。建設から年数が経過した施設は、公共施設等総合管理計画や個別施設計画に基づき適切に対応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町内には比較的大きな企業が複数あるが、雇用面も含めて税収を押し上げるほどには至っていない状況にあり、</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と類似団体平均を大きく下回っている。今後も横ばいで推移すると考えられるが、徹底した事務事業の見直しや各種公共施設の民営化、職員人件費の圧縮等により、財政の健全化を図っていく。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公債費は高畠中学校建設以降の大型建設事業により、平成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年度から増加傾向である。また、各種公共施設の光熱費や施設管理料等の物件費が増加傾向にある。一方、人件費や繰出金は減少傾向にある。経常収支比率は、前年度比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改善したが、今後予定されている大型建設事業も地方債の発行によっては更なる悪化が予想される。起債事業の抑制や歳出の徹底した見直しを実施するとともに、町税の滞納額の圧縮や更なる徴収体制の強化により歳入確保にも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89112</xdr:rowOff>
    </xdr:from>
    <xdr:to>
      <xdr:col>23</xdr:col>
      <xdr:colOff>133350</xdr:colOff>
      <xdr:row>65</xdr:row>
      <xdr:rowOff>169545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333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65</xdr:row>
      <xdr:rowOff>169545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8581"/>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66</xdr:row>
      <xdr:rowOff>42333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88581"/>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42333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3017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38312</xdr:rowOff>
    </xdr:from>
    <xdr:to>
      <xdr:col>23</xdr:col>
      <xdr:colOff>184150</xdr:colOff>
      <xdr:row>65</xdr:row>
      <xdr:rowOff>139912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10389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151358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く新規採用の抑制や大量退職等により減少してきたが、再任用や定年延長により減少割合が低くなる可能性が考えられる。物件費は、ふるさと納税返礼業務委託料や放課後児童クラブ業務委託料等により増加した。公共施設の老朽化により維持管理費も増加傾向にあり、公共施設の管理運営は、指定管理者制度の活用を進めるなどコスト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66180</xdr:rowOff>
    </xdr:from>
    <xdr:to>
      <xdr:col>23</xdr:col>
      <xdr:colOff>133350</xdr:colOff>
      <xdr:row>83</xdr:row>
      <xdr:rowOff>96624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6530"/>
          <a:ext cx="838200" cy="3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5976</xdr:rowOff>
    </xdr:from>
    <xdr:to>
      <xdr:col>19</xdr:col>
      <xdr:colOff>133350</xdr:colOff>
      <xdr:row>83</xdr:row>
      <xdr:rowOff>66180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6326"/>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81034</xdr:rowOff>
    </xdr:from>
    <xdr:to>
      <xdr:col>15</xdr:col>
      <xdr:colOff>82550</xdr:colOff>
      <xdr:row>83</xdr:row>
      <xdr:rowOff>5976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9934"/>
          <a:ext cx="889000" cy="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4767</xdr:rowOff>
    </xdr:from>
    <xdr:to>
      <xdr:col>11</xdr:col>
      <xdr:colOff>31750</xdr:colOff>
      <xdr:row>82</xdr:row>
      <xdr:rowOff>81034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3667"/>
          <a:ext cx="889000" cy="7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45824</xdr:rowOff>
    </xdr:from>
    <xdr:to>
      <xdr:col>23</xdr:col>
      <xdr:colOff>184150</xdr:colOff>
      <xdr:row>83</xdr:row>
      <xdr:rowOff>147424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17901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15380</xdr:rowOff>
    </xdr:from>
    <xdr:to>
      <xdr:col>19</xdr:col>
      <xdr:colOff>184150</xdr:colOff>
      <xdr:row>83</xdr:row>
      <xdr:rowOff>116980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101757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3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126626</xdr:rowOff>
    </xdr:from>
    <xdr:to>
      <xdr:col>15</xdr:col>
      <xdr:colOff>133350</xdr:colOff>
      <xdr:row>83</xdr:row>
      <xdr:rowOff>56776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41553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30234</xdr:rowOff>
    </xdr:from>
    <xdr:to>
      <xdr:col>11</xdr:col>
      <xdr:colOff>82550</xdr:colOff>
      <xdr:row>82</xdr:row>
      <xdr:rowOff>131834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116611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125417</xdr:rowOff>
    </xdr:from>
    <xdr:to>
      <xdr:col>7</xdr:col>
      <xdr:colOff>31750</xdr:colOff>
      <xdr:row>82</xdr:row>
      <xdr:rowOff>55567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40344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年度から給与独自削減を止めたことから、以降高い水準が続いており、類似団体平均を比較して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118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88</xdr:row>
      <xdr:rowOff>86179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182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86179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年度の消防広域化により、指数は類似団体並みとなっている。今後も各種施設について民間移管や指定管理者制度を活用するなど、定員適正化計画に基づき、職員数を適切に管理していく。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145234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77830"/>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61</xdr:row>
      <xdr:rowOff>119380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7093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91803</xdr:rowOff>
    </xdr:from>
    <xdr:to>
      <xdr:col>72</xdr:col>
      <xdr:colOff>203200</xdr:colOff>
      <xdr:row>61</xdr:row>
      <xdr:rowOff>112485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02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110762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5025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94434</xdr:rowOff>
    </xdr:from>
    <xdr:to>
      <xdr:col>81</xdr:col>
      <xdr:colOff>95250</xdr:colOff>
      <xdr:row>62</xdr:row>
      <xdr:rowOff>24584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110961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41003</xdr:rowOff>
    </xdr:from>
    <xdr:to>
      <xdr:col>68</xdr:col>
      <xdr:colOff>203200</xdr:colOff>
      <xdr:row>61</xdr:row>
      <xdr:rowOff>142603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59962</xdr:rowOff>
    </xdr:from>
    <xdr:to>
      <xdr:col>64</xdr:col>
      <xdr:colOff>152400</xdr:colOff>
      <xdr:row>61</xdr:row>
      <xdr:rowOff>161562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146339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年度以降増加傾向にあり、令和５年度は前年度比で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類似団体平均と比べても大きく上回っている。現在、新庁舎建設や地区公民館の改築等公共施設の老朽化対策の大型建設事業に着手しており、比率は増加していく見込みであるため、緊急性、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18034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710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8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92964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842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92964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2166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年度から始まった高畠中学校建設事業以降増加傾向にあったが、平成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年度から減少に転じており、令和５年度は前年度比で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た。今後も事業の抑制や職員数の圧縮等により、比重の大きい地方債残高や公営企業等繰入見込額、退職手当負担見込額の軽減を図っていくが、新庁舎建設事業等公共施設の大規模改修等を実施しており、しばらくは上昇すると見込まれる。引き続き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50419</xdr:rowOff>
    </xdr:from>
    <xdr:to>
      <xdr:col>81</xdr:col>
      <xdr:colOff>44450</xdr:colOff>
      <xdr:row>17</xdr:row>
      <xdr:rowOff>78571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96506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78571</xdr:rowOff>
    </xdr:from>
    <xdr:to>
      <xdr:col>77</xdr:col>
      <xdr:colOff>44450</xdr:colOff>
      <xdr:row>17</xdr:row>
      <xdr:rowOff>165439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9322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165439</xdr:rowOff>
    </xdr:from>
    <xdr:to>
      <xdr:col>72</xdr:col>
      <xdr:colOff>203200</xdr:colOff>
      <xdr:row>19</xdr:row>
      <xdr:rowOff>6731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080089"/>
          <a:ext cx="889000" cy="18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6731</xdr:rowOff>
    </xdr:from>
    <xdr:to>
      <xdr:col>68</xdr:col>
      <xdr:colOff>152400</xdr:colOff>
      <xdr:row>19</xdr:row>
      <xdr:rowOff>81534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26428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171069</xdr:rowOff>
    </xdr:from>
    <xdr:to>
      <xdr:col>81</xdr:col>
      <xdr:colOff>95250</xdr:colOff>
      <xdr:row>17</xdr:row>
      <xdr:rowOff>101219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143146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8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27771</xdr:rowOff>
    </xdr:from>
    <xdr:to>
      <xdr:col>77</xdr:col>
      <xdr:colOff>95250</xdr:colOff>
      <xdr:row>17</xdr:row>
      <xdr:rowOff>129371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114148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028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114639</xdr:rowOff>
    </xdr:from>
    <xdr:to>
      <xdr:col>73</xdr:col>
      <xdr:colOff>44450</xdr:colOff>
      <xdr:row>18</xdr:row>
      <xdr:rowOff>44789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29566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1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127381</xdr:rowOff>
    </xdr:from>
    <xdr:to>
      <xdr:col>68</xdr:col>
      <xdr:colOff>203200</xdr:colOff>
      <xdr:row>19</xdr:row>
      <xdr:rowOff>57531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42308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29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30734</xdr:rowOff>
    </xdr:from>
    <xdr:to>
      <xdr:col>64</xdr:col>
      <xdr:colOff>152400</xdr:colOff>
      <xdr:row>19</xdr:row>
      <xdr:rowOff>132334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117111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3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ここ数年は退職者の増加や退職不補充により人件費は減少しており、前年度末退職者数よりも当年度新規採用職員数が減少したため、令和５年度は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ポイント改善した。今後も定員適正化計画に基づく職員数の管理を行い、給与の抑制に努めていく。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53848</xdr:rowOff>
    </xdr:from>
    <xdr:to>
      <xdr:col>24</xdr:col>
      <xdr:colOff>25400</xdr:colOff>
      <xdr:row>34</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831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26416</xdr:rowOff>
    </xdr:from>
    <xdr:to>
      <xdr:col>19</xdr:col>
      <xdr:colOff>187325</xdr:colOff>
      <xdr:row>34</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557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26416</xdr:rowOff>
    </xdr:from>
    <xdr:to>
      <xdr:col>15</xdr:col>
      <xdr:colOff>98425</xdr:colOff>
      <xdr:row>35</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5571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90424</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197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xdr:rowOff>
    </xdr:from>
    <xdr:to>
      <xdr:col>24</xdr:col>
      <xdr:colOff>76200</xdr:colOff>
      <xdr:row>34</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57912</xdr:rowOff>
    </xdr:from>
    <xdr:to>
      <xdr:col>20</xdr:col>
      <xdr:colOff>38100</xdr:colOff>
      <xdr:row>34</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147066</xdr:rowOff>
    </xdr:from>
    <xdr:to>
      <xdr:col>15</xdr:col>
      <xdr:colOff>149225</xdr:colOff>
      <xdr:row>34</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140208</xdr:rowOff>
    </xdr:from>
    <xdr:to>
      <xdr:col>11</xdr:col>
      <xdr:colOff>60325</xdr:colOff>
      <xdr:row>35</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80535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た。物件費全般については、実施計画の策定や予算要求の段階で抑制に努めているが、ふるさと納税返礼業務や放課後児童クラブ運営業務などにより委託料が大幅に増加した。類似団体平均を下回った状態が続いているが、今後とも内部管理経費の見直しや削減を行いながら数値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34471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67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16</xdr:row>
      <xdr:rowOff>23586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08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64407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16</xdr:row>
      <xdr:rowOff>99786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361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年度からは類似団体平均を下回っていたが、令和５年度は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た。少子化が進んでおり、児童手当や保育業務などの児童福祉費は減少傾向だが、障がい福祉サービス費等が増加している。情勢による変化が大きいが、今後も適正な行政サービスの提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1243"/>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322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繰出金の影響により、その他に係る経常収支比率が類似団体平均を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ポイントと大きく上回っている。令和５年度は、下水道会計や農業集落排水会計で減少したが、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新たに宅地造成事業会計への繰出金が生じた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en-US" sz="1300">
              <a:latin typeface="ＭＳ Ｐゴシック" panose="020B0600070205080204" pitchFamily="50" charset="-128"/>
              <a:ea typeface="ＭＳ Ｐゴシック" panose="020B0600070205080204" pitchFamily="50" charset="-128"/>
            </a:rPr>
            <a:t>、国民健康保険、介護保険、後期高齢者医療保険各会計も増加傾向にある。今後も健康づくりの取組みや疾病等の予防対策に力を入れ、繰出金の抑制を図っていきたい。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59</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194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3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59</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0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9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60</xdr:row>
      <xdr:rowOff>58420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0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125730</xdr:rowOff>
    </xdr:from>
    <xdr:to>
      <xdr:col>74</xdr:col>
      <xdr:colOff>31750</xdr:colOff>
      <xdr:row>56</xdr:row>
      <xdr:rowOff>55880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ポイントの減少、類似団体平均より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経常経費の額は前年度から若干下がっているが、全体としてはほぼ横ばいで推移している。近年の状況を勘案すると、今後も農業関係の補助費の伸びが予想されるが、補助内容の見直し等を行いながら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077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高畠中学校整備事業から始まり、近年大型の建設事業が続いたことにより、類似団体平均を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た。今後しばらくは、これらの建設事業の起債償還が本格化することから、公債費は増加する予定である。今後は、普通建設事業に伴う地方債の新規発行を抑制しながら財政の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165863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829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4582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ここ数年、類似団体平均を上回る状態が続いていたが、令和５年度は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今後も国民健康保険、介護保険、後期高齢者医療保険各会計に対する繰出金の増加傾向は続くと見込まれることから、健康づくりの取組みや疾病等の予防対策に力を入れ、医療費の抑制による繰出金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12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251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25196"/>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27521</xdr:rowOff>
    </xdr:from>
    <xdr:to>
      <xdr:col>29</xdr:col>
      <xdr:colOff>127000</xdr:colOff>
      <xdr:row>15</xdr:row>
      <xdr:rowOff>84023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6896"/>
          <a:ext cx="6477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84023</xdr:rowOff>
    </xdr:from>
    <xdr:to>
      <xdr:col>26</xdr:col>
      <xdr:colOff>50800</xdr:colOff>
      <xdr:row>15</xdr:row>
      <xdr:rowOff>109741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03398"/>
          <a:ext cx="6985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103054</xdr:rowOff>
    </xdr:from>
    <xdr:to>
      <xdr:col>22</xdr:col>
      <xdr:colOff>114300</xdr:colOff>
      <xdr:row>15</xdr:row>
      <xdr:rowOff>109741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22429"/>
          <a:ext cx="6985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103054</xdr:rowOff>
    </xdr:from>
    <xdr:to>
      <xdr:col>18</xdr:col>
      <xdr:colOff>177800</xdr:colOff>
      <xdr:row>15</xdr:row>
      <xdr:rowOff>164681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2429"/>
          <a:ext cx="698500" cy="6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148171</xdr:rowOff>
    </xdr:from>
    <xdr:to>
      <xdr:col>29</xdr:col>
      <xdr:colOff>177800</xdr:colOff>
      <xdr:row>15</xdr:row>
      <xdr:rowOff>78321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164698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33223</xdr:rowOff>
    </xdr:from>
    <xdr:to>
      <xdr:col>26</xdr:col>
      <xdr:colOff>101600</xdr:colOff>
      <xdr:row>15</xdr:row>
      <xdr:rowOff>134823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145000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58941</xdr:rowOff>
    </xdr:from>
    <xdr:to>
      <xdr:col>22</xdr:col>
      <xdr:colOff>165100</xdr:colOff>
      <xdr:row>15</xdr:row>
      <xdr:rowOff>160541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52254</xdr:rowOff>
    </xdr:from>
    <xdr:to>
      <xdr:col>19</xdr:col>
      <xdr:colOff>38100</xdr:colOff>
      <xdr:row>15</xdr:row>
      <xdr:rowOff>153854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164031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113881</xdr:rowOff>
    </xdr:from>
    <xdr:to>
      <xdr:col>15</xdr:col>
      <xdr:colOff>101600</xdr:colOff>
      <xdr:row>16</xdr:row>
      <xdr:rowOff>44031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3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54208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206847</xdr:rowOff>
    </xdr:from>
    <xdr:to>
      <xdr:col>29</xdr:col>
      <xdr:colOff>127000</xdr:colOff>
      <xdr:row>34</xdr:row>
      <xdr:rowOff>326927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74297"/>
          <a:ext cx="647700" cy="120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206847</xdr:rowOff>
    </xdr:from>
    <xdr:to>
      <xdr:col>26</xdr:col>
      <xdr:colOff>50800</xdr:colOff>
      <xdr:row>35</xdr:row>
      <xdr:rowOff>102246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74297"/>
          <a:ext cx="698500" cy="238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92612</xdr:rowOff>
    </xdr:from>
    <xdr:to>
      <xdr:col>22</xdr:col>
      <xdr:colOff>114300</xdr:colOff>
      <xdr:row>35</xdr:row>
      <xdr:rowOff>102246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702962"/>
          <a:ext cx="698500" cy="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92612</xdr:rowOff>
    </xdr:from>
    <xdr:to>
      <xdr:col>18</xdr:col>
      <xdr:colOff>177800</xdr:colOff>
      <xdr:row>35</xdr:row>
      <xdr:rowOff>171055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02962"/>
          <a:ext cx="698500" cy="7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276127</xdr:rowOff>
    </xdr:from>
    <xdr:to>
      <xdr:col>29</xdr:col>
      <xdr:colOff>177800</xdr:colOff>
      <xdr:row>35</xdr:row>
      <xdr:rowOff>34827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4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121204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8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156047</xdr:rowOff>
    </xdr:from>
    <xdr:to>
      <xdr:col>26</xdr:col>
      <xdr:colOff>101600</xdr:colOff>
      <xdr:row>34</xdr:row>
      <xdr:rowOff>257646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2349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267824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9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51446</xdr:rowOff>
    </xdr:from>
    <xdr:to>
      <xdr:col>22</xdr:col>
      <xdr:colOff>165100</xdr:colOff>
      <xdr:row>35</xdr:row>
      <xdr:rowOff>153046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6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163223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3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41812</xdr:rowOff>
    </xdr:from>
    <xdr:to>
      <xdr:col>19</xdr:col>
      <xdr:colOff>38100</xdr:colOff>
      <xdr:row>35</xdr:row>
      <xdr:rowOff>143412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5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153589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2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120255</xdr:rowOff>
    </xdr:from>
    <xdr:to>
      <xdr:col>15</xdr:col>
      <xdr:colOff>101600</xdr:colOff>
      <xdr:row>35</xdr:row>
      <xdr:rowOff>221855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3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232032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171378</xdr:rowOff>
    </xdr:from>
    <xdr:to>
      <xdr:col>24</xdr:col>
      <xdr:colOff>63500</xdr:colOff>
      <xdr:row>36</xdr:row>
      <xdr:rowOff>19734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2128"/>
          <a:ext cx="8382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19734</xdr:rowOff>
    </xdr:from>
    <xdr:to>
      <xdr:col>19</xdr:col>
      <xdr:colOff>177800</xdr:colOff>
      <xdr:row>36</xdr:row>
      <xdr:rowOff>37107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193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37107</xdr:rowOff>
    </xdr:from>
    <xdr:to>
      <xdr:col>15</xdr:col>
      <xdr:colOff>50800</xdr:colOff>
      <xdr:row>36</xdr:row>
      <xdr:rowOff>49028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9307"/>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49028</xdr:rowOff>
    </xdr:from>
    <xdr:to>
      <xdr:col>10</xdr:col>
      <xdr:colOff>114300</xdr:colOff>
      <xdr:row>36</xdr:row>
      <xdr:rowOff>111811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21228"/>
          <a:ext cx="8890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120578</xdr:rowOff>
    </xdr:from>
    <xdr:to>
      <xdr:col>24</xdr:col>
      <xdr:colOff>114300</xdr:colOff>
      <xdr:row>36</xdr:row>
      <xdr:rowOff>50728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99005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140384</xdr:rowOff>
    </xdr:from>
    <xdr:to>
      <xdr:col>20</xdr:col>
      <xdr:colOff>38100</xdr:colOff>
      <xdr:row>36</xdr:row>
      <xdr:rowOff>70534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87061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157757</xdr:rowOff>
    </xdr:from>
    <xdr:to>
      <xdr:col>15</xdr:col>
      <xdr:colOff>101600</xdr:colOff>
      <xdr:row>36</xdr:row>
      <xdr:rowOff>87907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79034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169678</xdr:rowOff>
    </xdr:from>
    <xdr:to>
      <xdr:col>10</xdr:col>
      <xdr:colOff>165100</xdr:colOff>
      <xdr:row>36</xdr:row>
      <xdr:rowOff>99828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61011</xdr:rowOff>
    </xdr:from>
    <xdr:to>
      <xdr:col>6</xdr:col>
      <xdr:colOff>38100</xdr:colOff>
      <xdr:row>36</xdr:row>
      <xdr:rowOff>162611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39519</xdr:rowOff>
    </xdr:from>
    <xdr:to>
      <xdr:col>24</xdr:col>
      <xdr:colOff>63500</xdr:colOff>
      <xdr:row>57</xdr:row>
      <xdr:rowOff>57641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2169"/>
          <a:ext cx="838200" cy="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57641</xdr:rowOff>
    </xdr:from>
    <xdr:to>
      <xdr:col>19</xdr:col>
      <xdr:colOff>177800</xdr:colOff>
      <xdr:row>58</xdr:row>
      <xdr:rowOff>1288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0291"/>
          <a:ext cx="889000" cy="1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xdr:rowOff>
    </xdr:from>
    <xdr:to>
      <xdr:col>15</xdr:col>
      <xdr:colOff>50800</xdr:colOff>
      <xdr:row>58</xdr:row>
      <xdr:rowOff>56562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5388"/>
          <a:ext cx="889000" cy="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56562</xdr:rowOff>
    </xdr:from>
    <xdr:to>
      <xdr:col>10</xdr:col>
      <xdr:colOff>114300</xdr:colOff>
      <xdr:row>58</xdr:row>
      <xdr:rowOff>79660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0662"/>
          <a:ext cx="889000" cy="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160169</xdr:rowOff>
    </xdr:from>
    <xdr:to>
      <xdr:col>24</xdr:col>
      <xdr:colOff>114300</xdr:colOff>
      <xdr:row>57</xdr:row>
      <xdr:rowOff>90319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6841</xdr:rowOff>
    </xdr:from>
    <xdr:to>
      <xdr:col>20</xdr:col>
      <xdr:colOff>38100</xdr:colOff>
      <xdr:row>57</xdr:row>
      <xdr:rowOff>108441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124968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121938</xdr:rowOff>
    </xdr:from>
    <xdr:to>
      <xdr:col>15</xdr:col>
      <xdr:colOff>101600</xdr:colOff>
      <xdr:row>58</xdr:row>
      <xdr:rowOff>52088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43215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5762</xdr:rowOff>
    </xdr:from>
    <xdr:to>
      <xdr:col>10</xdr:col>
      <xdr:colOff>165100</xdr:colOff>
      <xdr:row>58</xdr:row>
      <xdr:rowOff>107362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98489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28860</xdr:rowOff>
    </xdr:from>
    <xdr:to>
      <xdr:col>6</xdr:col>
      <xdr:colOff>38100</xdr:colOff>
      <xdr:row>58</xdr:row>
      <xdr:rowOff>130460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121587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170637</xdr:rowOff>
    </xdr:from>
    <xdr:to>
      <xdr:col>24</xdr:col>
      <xdr:colOff>63500</xdr:colOff>
      <xdr:row>74</xdr:row>
      <xdr:rowOff>3759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68648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32334</xdr:rowOff>
    </xdr:from>
    <xdr:to>
      <xdr:col>19</xdr:col>
      <xdr:colOff>177800</xdr:colOff>
      <xdr:row>73</xdr:row>
      <xdr:rowOff>170637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205284"/>
          <a:ext cx="889000" cy="4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32334</xdr:rowOff>
    </xdr:from>
    <xdr:to>
      <xdr:col>15</xdr:col>
      <xdr:colOff>50800</xdr:colOff>
      <xdr:row>73</xdr:row>
      <xdr:rowOff>78587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05284"/>
          <a:ext cx="889000" cy="3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78587</xdr:rowOff>
    </xdr:from>
    <xdr:to>
      <xdr:col>10</xdr:col>
      <xdr:colOff>114300</xdr:colOff>
      <xdr:row>75</xdr:row>
      <xdr:rowOff>29134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594437"/>
          <a:ext cx="889000" cy="2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124409</xdr:rowOff>
    </xdr:from>
    <xdr:to>
      <xdr:col>24</xdr:col>
      <xdr:colOff>114300</xdr:colOff>
      <xdr:row>74</xdr:row>
      <xdr:rowOff>54559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147286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119837</xdr:rowOff>
    </xdr:from>
    <xdr:to>
      <xdr:col>20</xdr:col>
      <xdr:colOff>38100</xdr:colOff>
      <xdr:row>74</xdr:row>
      <xdr:rowOff>49987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66514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152984</xdr:rowOff>
    </xdr:from>
    <xdr:to>
      <xdr:col>15</xdr:col>
      <xdr:colOff>101600</xdr:colOff>
      <xdr:row>71</xdr:row>
      <xdr:rowOff>83134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1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99661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9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27787</xdr:rowOff>
    </xdr:from>
    <xdr:to>
      <xdr:col>10</xdr:col>
      <xdr:colOff>165100</xdr:colOff>
      <xdr:row>73</xdr:row>
      <xdr:rowOff>129387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5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145914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149784</xdr:rowOff>
    </xdr:from>
    <xdr:to>
      <xdr:col>6</xdr:col>
      <xdr:colOff>38100</xdr:colOff>
      <xdr:row>75</xdr:row>
      <xdr:rowOff>79934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96461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1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18928</xdr:rowOff>
    </xdr:from>
    <xdr:to>
      <xdr:col>24</xdr:col>
      <xdr:colOff>63500</xdr:colOff>
      <xdr:row>95</xdr:row>
      <xdr:rowOff>171332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6678"/>
          <a:ext cx="838200" cy="15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97594</xdr:rowOff>
    </xdr:from>
    <xdr:to>
      <xdr:col>19</xdr:col>
      <xdr:colOff>177800</xdr:colOff>
      <xdr:row>95</xdr:row>
      <xdr:rowOff>171332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13894"/>
          <a:ext cx="889000" cy="24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97594</xdr:rowOff>
    </xdr:from>
    <xdr:to>
      <xdr:col>15</xdr:col>
      <xdr:colOff>50800</xdr:colOff>
      <xdr:row>96</xdr:row>
      <xdr:rowOff>52775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3894"/>
          <a:ext cx="889000" cy="2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52775</xdr:rowOff>
    </xdr:from>
    <xdr:to>
      <xdr:col>10</xdr:col>
      <xdr:colOff>114300</xdr:colOff>
      <xdr:row>97</xdr:row>
      <xdr:rowOff>7355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11975"/>
          <a:ext cx="889000" cy="12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139578</xdr:rowOff>
    </xdr:from>
    <xdr:to>
      <xdr:col>24</xdr:col>
      <xdr:colOff>114300</xdr:colOff>
      <xdr:row>95</xdr:row>
      <xdr:rowOff>69728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162455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120532</xdr:rowOff>
    </xdr:from>
    <xdr:to>
      <xdr:col>20</xdr:col>
      <xdr:colOff>38100</xdr:colOff>
      <xdr:row>96</xdr:row>
      <xdr:rowOff>50682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67209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46794</xdr:rowOff>
    </xdr:from>
    <xdr:to>
      <xdr:col>15</xdr:col>
      <xdr:colOff>101600</xdr:colOff>
      <xdr:row>94</xdr:row>
      <xdr:rowOff>148394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164921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1975</xdr:rowOff>
    </xdr:from>
    <xdr:to>
      <xdr:col>10</xdr:col>
      <xdr:colOff>165100</xdr:colOff>
      <xdr:row>96</xdr:row>
      <xdr:rowOff>103575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120102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128005</xdr:rowOff>
    </xdr:from>
    <xdr:to>
      <xdr:col>6</xdr:col>
      <xdr:colOff>38100</xdr:colOff>
      <xdr:row>97</xdr:row>
      <xdr:rowOff>58155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8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74682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6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102850</xdr:rowOff>
    </xdr:from>
    <xdr:to>
      <xdr:col>55</xdr:col>
      <xdr:colOff>0</xdr:colOff>
      <xdr:row>36</xdr:row>
      <xdr:rowOff>153654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5050"/>
          <a:ext cx="838200" cy="5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102850</xdr:rowOff>
    </xdr:from>
    <xdr:to>
      <xdr:col>50</xdr:col>
      <xdr:colOff>114300</xdr:colOff>
      <xdr:row>36</xdr:row>
      <xdr:rowOff>135201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5050"/>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43085</xdr:rowOff>
    </xdr:from>
    <xdr:to>
      <xdr:col>45</xdr:col>
      <xdr:colOff>177800</xdr:colOff>
      <xdr:row>36</xdr:row>
      <xdr:rowOff>135201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72385"/>
          <a:ext cx="889000" cy="4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43085</xdr:rowOff>
    </xdr:from>
    <xdr:to>
      <xdr:col>41</xdr:col>
      <xdr:colOff>50800</xdr:colOff>
      <xdr:row>37</xdr:row>
      <xdr:rowOff>24888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72385"/>
          <a:ext cx="889000" cy="4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102854</xdr:rowOff>
    </xdr:from>
    <xdr:to>
      <xdr:col>55</xdr:col>
      <xdr:colOff>50800</xdr:colOff>
      <xdr:row>37</xdr:row>
      <xdr:rowOff>33004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81281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52050</xdr:rowOff>
    </xdr:from>
    <xdr:to>
      <xdr:col>50</xdr:col>
      <xdr:colOff>165100</xdr:colOff>
      <xdr:row>36</xdr:row>
      <xdr:rowOff>153650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170177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84401</xdr:rowOff>
    </xdr:from>
    <xdr:to>
      <xdr:col>46</xdr:col>
      <xdr:colOff>38100</xdr:colOff>
      <xdr:row>37</xdr:row>
      <xdr:rowOff>14551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31078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163735</xdr:rowOff>
    </xdr:from>
    <xdr:to>
      <xdr:col>41</xdr:col>
      <xdr:colOff>101600</xdr:colOff>
      <xdr:row>34</xdr:row>
      <xdr:rowOff>93885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110412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145538</xdr:rowOff>
    </xdr:from>
    <xdr:to>
      <xdr:col>36</xdr:col>
      <xdr:colOff>165100</xdr:colOff>
      <xdr:row>37</xdr:row>
      <xdr:rowOff>75688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92215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168761</xdr:rowOff>
    </xdr:from>
    <xdr:to>
      <xdr:col>55</xdr:col>
      <xdr:colOff>0</xdr:colOff>
      <xdr:row>57</xdr:row>
      <xdr:rowOff>62729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55611"/>
          <a:ext cx="838200" cy="57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62729</xdr:rowOff>
    </xdr:from>
    <xdr:to>
      <xdr:col>50</xdr:col>
      <xdr:colOff>114300</xdr:colOff>
      <xdr:row>57</xdr:row>
      <xdr:rowOff>86151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35379"/>
          <a:ext cx="8890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31486</xdr:rowOff>
    </xdr:from>
    <xdr:to>
      <xdr:col>45</xdr:col>
      <xdr:colOff>177800</xdr:colOff>
      <xdr:row>57</xdr:row>
      <xdr:rowOff>86151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04136"/>
          <a:ext cx="889000" cy="5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158903</xdr:rowOff>
    </xdr:from>
    <xdr:to>
      <xdr:col>41</xdr:col>
      <xdr:colOff>50800</xdr:colOff>
      <xdr:row>57</xdr:row>
      <xdr:rowOff>31486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60103"/>
          <a:ext cx="889000" cy="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117961</xdr:rowOff>
    </xdr:from>
    <xdr:to>
      <xdr:col>55</xdr:col>
      <xdr:colOff>50800</xdr:colOff>
      <xdr:row>54</xdr:row>
      <xdr:rowOff>48111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140838</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5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11929</xdr:rowOff>
    </xdr:from>
    <xdr:to>
      <xdr:col>50</xdr:col>
      <xdr:colOff>165100</xdr:colOff>
      <xdr:row>57</xdr:row>
      <xdr:rowOff>113529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104656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35351</xdr:rowOff>
    </xdr:from>
    <xdr:to>
      <xdr:col>46</xdr:col>
      <xdr:colOff>38100</xdr:colOff>
      <xdr:row>57</xdr:row>
      <xdr:rowOff>136951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128078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152136</xdr:rowOff>
    </xdr:from>
    <xdr:to>
      <xdr:col>41</xdr:col>
      <xdr:colOff>101600</xdr:colOff>
      <xdr:row>57</xdr:row>
      <xdr:rowOff>82286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5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73413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4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108103</xdr:rowOff>
    </xdr:from>
    <xdr:to>
      <xdr:col>36</xdr:col>
      <xdr:colOff>165100</xdr:colOff>
      <xdr:row>57</xdr:row>
      <xdr:rowOff>38253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29380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86740</xdr:rowOff>
    </xdr:from>
    <xdr:to>
      <xdr:col>55</xdr:col>
      <xdr:colOff>0</xdr:colOff>
      <xdr:row>78</xdr:row>
      <xdr:rowOff>107195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59840"/>
          <a:ext cx="8382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107195</xdr:rowOff>
    </xdr:from>
    <xdr:to>
      <xdr:col>50</xdr:col>
      <xdr:colOff>114300</xdr:colOff>
      <xdr:row>79</xdr:row>
      <xdr:rowOff>27414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80295"/>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27414</xdr:rowOff>
    </xdr:from>
    <xdr:to>
      <xdr:col>45</xdr:col>
      <xdr:colOff>177800</xdr:colOff>
      <xdr:row>79</xdr:row>
      <xdr:rowOff>97561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571964"/>
          <a:ext cx="889000" cy="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93044</xdr:rowOff>
    </xdr:from>
    <xdr:to>
      <xdr:col>41</xdr:col>
      <xdr:colOff>50800</xdr:colOff>
      <xdr:row>79</xdr:row>
      <xdr:rowOff>97561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637594"/>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35940</xdr:rowOff>
    </xdr:from>
    <xdr:to>
      <xdr:col>55</xdr:col>
      <xdr:colOff>50800</xdr:colOff>
      <xdr:row>78</xdr:row>
      <xdr:rowOff>137540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14367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56395</xdr:rowOff>
    </xdr:from>
    <xdr:to>
      <xdr:col>50</xdr:col>
      <xdr:colOff>165100</xdr:colOff>
      <xdr:row>78</xdr:row>
      <xdr:rowOff>157995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3072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148064</xdr:rowOff>
    </xdr:from>
    <xdr:to>
      <xdr:col>46</xdr:col>
      <xdr:colOff>38100</xdr:colOff>
      <xdr:row>79</xdr:row>
      <xdr:rowOff>78214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69341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1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46761</xdr:rowOff>
    </xdr:from>
    <xdr:to>
      <xdr:col>41</xdr:col>
      <xdr:colOff>101600</xdr:colOff>
      <xdr:row>79</xdr:row>
      <xdr:rowOff>148361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139488</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68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42244</xdr:rowOff>
    </xdr:from>
    <xdr:to>
      <xdr:col>36</xdr:col>
      <xdr:colOff>165100</xdr:colOff>
      <xdr:row>79</xdr:row>
      <xdr:rowOff>143844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134971</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679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81832</xdr:rowOff>
    </xdr:from>
    <xdr:to>
      <xdr:col>55</xdr:col>
      <xdr:colOff>0</xdr:colOff>
      <xdr:row>98</xdr:row>
      <xdr:rowOff>51722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198132"/>
          <a:ext cx="838200" cy="65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149791</xdr:rowOff>
    </xdr:from>
    <xdr:to>
      <xdr:col>50</xdr:col>
      <xdr:colOff>114300</xdr:colOff>
      <xdr:row>98</xdr:row>
      <xdr:rowOff>51722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80441"/>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133953</xdr:rowOff>
    </xdr:from>
    <xdr:to>
      <xdr:col>45</xdr:col>
      <xdr:colOff>177800</xdr:colOff>
      <xdr:row>97</xdr:row>
      <xdr:rowOff>149791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64603"/>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126202</xdr:rowOff>
    </xdr:from>
    <xdr:to>
      <xdr:col>41</xdr:col>
      <xdr:colOff>50800</xdr:colOff>
      <xdr:row>97</xdr:row>
      <xdr:rowOff>133953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585402"/>
          <a:ext cx="889000" cy="17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31032</xdr:rowOff>
    </xdr:from>
    <xdr:to>
      <xdr:col>55</xdr:col>
      <xdr:colOff>50800</xdr:colOff>
      <xdr:row>94</xdr:row>
      <xdr:rowOff>132632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53909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922</xdr:rowOff>
    </xdr:from>
    <xdr:to>
      <xdr:col>50</xdr:col>
      <xdr:colOff>165100</xdr:colOff>
      <xdr:row>98</xdr:row>
      <xdr:rowOff>102522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93649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98991</xdr:rowOff>
    </xdr:from>
    <xdr:to>
      <xdr:col>46</xdr:col>
      <xdr:colOff>38100</xdr:colOff>
      <xdr:row>98</xdr:row>
      <xdr:rowOff>29141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20268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83153</xdr:rowOff>
    </xdr:from>
    <xdr:to>
      <xdr:col>41</xdr:col>
      <xdr:colOff>101600</xdr:colOff>
      <xdr:row>98</xdr:row>
      <xdr:rowOff>13303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4430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75402</xdr:rowOff>
    </xdr:from>
    <xdr:to>
      <xdr:col>36</xdr:col>
      <xdr:colOff>165100</xdr:colOff>
      <xdr:row>97</xdr:row>
      <xdr:rowOff>5552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22079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3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60686</xdr:rowOff>
    </xdr:from>
    <xdr:to>
      <xdr:col>85</xdr:col>
      <xdr:colOff>127000</xdr:colOff>
      <xdr:row>39</xdr:row>
      <xdr:rowOff>70614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47236"/>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35916</xdr:rowOff>
    </xdr:from>
    <xdr:to>
      <xdr:col>81</xdr:col>
      <xdr:colOff>50800</xdr:colOff>
      <xdr:row>39</xdr:row>
      <xdr:rowOff>60686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22466"/>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76378</xdr:rowOff>
    </xdr:from>
    <xdr:to>
      <xdr:col>76</xdr:col>
      <xdr:colOff>114300</xdr:colOff>
      <xdr:row>39</xdr:row>
      <xdr:rowOff>35916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591478"/>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83900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76378</xdr:rowOff>
    </xdr:from>
    <xdr:to>
      <xdr:col>71</xdr:col>
      <xdr:colOff>177800</xdr:colOff>
      <xdr:row>39</xdr:row>
      <xdr:rowOff>7831</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591478"/>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19814</xdr:rowOff>
    </xdr:from>
    <xdr:to>
      <xdr:col>85</xdr:col>
      <xdr:colOff>177800</xdr:colOff>
      <xdr:row>39</xdr:row>
      <xdr:rowOff>121414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469744"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9886</xdr:rowOff>
    </xdr:from>
    <xdr:to>
      <xdr:col>81</xdr:col>
      <xdr:colOff>101600</xdr:colOff>
      <xdr:row>39</xdr:row>
      <xdr:rowOff>111486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6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102613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78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156566</xdr:rowOff>
    </xdr:from>
    <xdr:to>
      <xdr:col>76</xdr:col>
      <xdr:colOff>165100</xdr:colOff>
      <xdr:row>39</xdr:row>
      <xdr:rowOff>86716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103243</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44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25578</xdr:rowOff>
    </xdr:from>
    <xdr:to>
      <xdr:col>72</xdr:col>
      <xdr:colOff>38100</xdr:colOff>
      <xdr:row>38</xdr:row>
      <xdr:rowOff>127178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5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143705</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36111" y="63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128481</xdr:rowOff>
    </xdr:from>
    <xdr:to>
      <xdr:col>67</xdr:col>
      <xdr:colOff>101600</xdr:colOff>
      <xdr:row>39</xdr:row>
      <xdr:rowOff>58631</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6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75158</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41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168084</xdr:rowOff>
    </xdr:from>
    <xdr:to>
      <xdr:col>85</xdr:col>
      <xdr:colOff>127000</xdr:colOff>
      <xdr:row>73</xdr:row>
      <xdr:rowOff>27039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512484"/>
          <a:ext cx="8382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127527</xdr:rowOff>
    </xdr:from>
    <xdr:to>
      <xdr:col>81</xdr:col>
      <xdr:colOff>50800</xdr:colOff>
      <xdr:row>73</xdr:row>
      <xdr:rowOff>27039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471927"/>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127527</xdr:rowOff>
    </xdr:from>
    <xdr:to>
      <xdr:col>76</xdr:col>
      <xdr:colOff>114300</xdr:colOff>
      <xdr:row>73</xdr:row>
      <xdr:rowOff>144138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471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144138</xdr:rowOff>
    </xdr:from>
    <xdr:to>
      <xdr:col>71</xdr:col>
      <xdr:colOff>177800</xdr:colOff>
      <xdr:row>74</xdr:row>
      <xdr:rowOff>24809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659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117284</xdr:rowOff>
    </xdr:from>
    <xdr:to>
      <xdr:col>85</xdr:col>
      <xdr:colOff>177800</xdr:colOff>
      <xdr:row>73</xdr:row>
      <xdr:rowOff>47434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4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140161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3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147689</xdr:rowOff>
    </xdr:from>
    <xdr:to>
      <xdr:col>81</xdr:col>
      <xdr:colOff>101600</xdr:colOff>
      <xdr:row>73</xdr:row>
      <xdr:rowOff>77839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4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94366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2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76727</xdr:rowOff>
    </xdr:from>
    <xdr:to>
      <xdr:col>76</xdr:col>
      <xdr:colOff>165100</xdr:colOff>
      <xdr:row>73</xdr:row>
      <xdr:rowOff>6877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23404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1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93338</xdr:rowOff>
    </xdr:from>
    <xdr:to>
      <xdr:col>72</xdr:col>
      <xdr:colOff>38100</xdr:colOff>
      <xdr:row>74</xdr:row>
      <xdr:rowOff>23488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6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40015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3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145459</xdr:rowOff>
    </xdr:from>
    <xdr:to>
      <xdr:col>67</xdr:col>
      <xdr:colOff>101600</xdr:colOff>
      <xdr:row>74</xdr:row>
      <xdr:rowOff>75609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6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92136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43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68030</xdr:rowOff>
    </xdr:from>
    <xdr:to>
      <xdr:col>85</xdr:col>
      <xdr:colOff>127000</xdr:colOff>
      <xdr:row>98</xdr:row>
      <xdr:rowOff>100023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0130"/>
          <a:ext cx="838200" cy="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70529</xdr:rowOff>
    </xdr:from>
    <xdr:to>
      <xdr:col>81</xdr:col>
      <xdr:colOff>50800</xdr:colOff>
      <xdr:row>98</xdr:row>
      <xdr:rowOff>100023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72629"/>
          <a:ext cx="889000" cy="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70529</xdr:rowOff>
    </xdr:from>
    <xdr:to>
      <xdr:col>76</xdr:col>
      <xdr:colOff>114300</xdr:colOff>
      <xdr:row>98</xdr:row>
      <xdr:rowOff>117937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72629"/>
          <a:ext cx="889000" cy="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117937</xdr:rowOff>
    </xdr:from>
    <xdr:to>
      <xdr:col>71</xdr:col>
      <xdr:colOff>177800</xdr:colOff>
      <xdr:row>98</xdr:row>
      <xdr:rowOff>164043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20037"/>
          <a:ext cx="889000" cy="4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17230</xdr:rowOff>
    </xdr:from>
    <xdr:to>
      <xdr:col>85</xdr:col>
      <xdr:colOff>177800</xdr:colOff>
      <xdr:row>98</xdr:row>
      <xdr:rowOff>118830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40107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49223</xdr:rowOff>
    </xdr:from>
    <xdr:to>
      <xdr:col>81</xdr:col>
      <xdr:colOff>101600</xdr:colOff>
      <xdr:row>98</xdr:row>
      <xdr:rowOff>150823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167350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6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19729</xdr:rowOff>
    </xdr:from>
    <xdr:to>
      <xdr:col>76</xdr:col>
      <xdr:colOff>165100</xdr:colOff>
      <xdr:row>98</xdr:row>
      <xdr:rowOff>121329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137856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9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67137</xdr:rowOff>
    </xdr:from>
    <xdr:to>
      <xdr:col>72</xdr:col>
      <xdr:colOff>38100</xdr:colOff>
      <xdr:row>98</xdr:row>
      <xdr:rowOff>168737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13814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113243</xdr:rowOff>
    </xdr:from>
    <xdr:to>
      <xdr:col>67</xdr:col>
      <xdr:colOff>101600</xdr:colOff>
      <xdr:row>99</xdr:row>
      <xdr:rowOff>43393</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34520</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70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91884</xdr:rowOff>
    </xdr:from>
    <xdr:to>
      <xdr:col>116</xdr:col>
      <xdr:colOff>63500</xdr:colOff>
      <xdr:row>30</xdr:row>
      <xdr:rowOff>132271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235384"/>
          <a:ext cx="8382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132271</xdr:rowOff>
    </xdr:from>
    <xdr:to>
      <xdr:col>111</xdr:col>
      <xdr:colOff>177800</xdr:colOff>
      <xdr:row>30</xdr:row>
      <xdr:rowOff>159322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27577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159322</xdr:rowOff>
    </xdr:from>
    <xdr:to>
      <xdr:col>107</xdr:col>
      <xdr:colOff>50800</xdr:colOff>
      <xdr:row>31</xdr:row>
      <xdr:rowOff>39307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302822"/>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39307</xdr:rowOff>
    </xdr:from>
    <xdr:to>
      <xdr:col>102</xdr:col>
      <xdr:colOff>114300</xdr:colOff>
      <xdr:row>31</xdr:row>
      <xdr:rowOff>96457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3542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41084</xdr:rowOff>
    </xdr:from>
    <xdr:to>
      <xdr:col>116</xdr:col>
      <xdr:colOff>114300</xdr:colOff>
      <xdr:row>30</xdr:row>
      <xdr:rowOff>142684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1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165561</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13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81471</xdr:rowOff>
    </xdr:from>
    <xdr:to>
      <xdr:col>112</xdr:col>
      <xdr:colOff>38100</xdr:colOff>
      <xdr:row>31</xdr:row>
      <xdr:rowOff>11621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28148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0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108522</xdr:rowOff>
    </xdr:from>
    <xdr:to>
      <xdr:col>107</xdr:col>
      <xdr:colOff>101600</xdr:colOff>
      <xdr:row>31</xdr:row>
      <xdr:rowOff>38672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2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55199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02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159957</xdr:rowOff>
    </xdr:from>
    <xdr:to>
      <xdr:col>102</xdr:col>
      <xdr:colOff>165100</xdr:colOff>
      <xdr:row>31</xdr:row>
      <xdr:rowOff>90107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3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106634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0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45657</xdr:rowOff>
    </xdr:from>
    <xdr:to>
      <xdr:col>98</xdr:col>
      <xdr:colOff>38100</xdr:colOff>
      <xdr:row>31</xdr:row>
      <xdr:rowOff>147257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36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163784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13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127029</xdr:rowOff>
    </xdr:from>
    <xdr:to>
      <xdr:col>116</xdr:col>
      <xdr:colOff>63500</xdr:colOff>
      <xdr:row>58</xdr:row>
      <xdr:rowOff>128694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71129"/>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112725</xdr:rowOff>
    </xdr:from>
    <xdr:to>
      <xdr:col>111</xdr:col>
      <xdr:colOff>177800</xdr:colOff>
      <xdr:row>58</xdr:row>
      <xdr:rowOff>128694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056825"/>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84934</xdr:rowOff>
    </xdr:from>
    <xdr:to>
      <xdr:col>107</xdr:col>
      <xdr:colOff>50800</xdr:colOff>
      <xdr:row>58</xdr:row>
      <xdr:rowOff>112725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029034"/>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53485</xdr:rowOff>
    </xdr:from>
    <xdr:to>
      <xdr:col>102</xdr:col>
      <xdr:colOff>114300</xdr:colOff>
      <xdr:row>58</xdr:row>
      <xdr:rowOff>84934</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9997585"/>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76229</xdr:rowOff>
    </xdr:from>
    <xdr:to>
      <xdr:col>116</xdr:col>
      <xdr:colOff>114300</xdr:colOff>
      <xdr:row>59</xdr:row>
      <xdr:rowOff>6379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99106</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87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77894</xdr:rowOff>
    </xdr:from>
    <xdr:to>
      <xdr:col>112</xdr:col>
      <xdr:colOff>38100</xdr:colOff>
      <xdr:row>59</xdr:row>
      <xdr:rowOff>8044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24571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97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61925</xdr:rowOff>
    </xdr:from>
    <xdr:to>
      <xdr:col>107</xdr:col>
      <xdr:colOff>101600</xdr:colOff>
      <xdr:row>58</xdr:row>
      <xdr:rowOff>163525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8602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97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34134</xdr:rowOff>
    </xdr:from>
    <xdr:to>
      <xdr:col>102</xdr:col>
      <xdr:colOff>165100</xdr:colOff>
      <xdr:row>58</xdr:row>
      <xdr:rowOff>135734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152261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75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2685</xdr:rowOff>
    </xdr:from>
    <xdr:to>
      <xdr:col>98</xdr:col>
      <xdr:colOff>38100</xdr:colOff>
      <xdr:row>58</xdr:row>
      <xdr:rowOff>104285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120812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97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150924</xdr:rowOff>
    </xdr:from>
    <xdr:to>
      <xdr:col>116</xdr:col>
      <xdr:colOff>63500</xdr:colOff>
      <xdr:row>73</xdr:row>
      <xdr:rowOff>55712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495324"/>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150924</xdr:rowOff>
    </xdr:from>
    <xdr:to>
      <xdr:col>111</xdr:col>
      <xdr:colOff>177800</xdr:colOff>
      <xdr:row>73</xdr:row>
      <xdr:rowOff>3660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495324"/>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1488</xdr:rowOff>
    </xdr:from>
    <xdr:to>
      <xdr:col>107</xdr:col>
      <xdr:colOff>50800</xdr:colOff>
      <xdr:row>73</xdr:row>
      <xdr:rowOff>3660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51733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1488</xdr:rowOff>
    </xdr:from>
    <xdr:to>
      <xdr:col>102</xdr:col>
      <xdr:colOff>114300</xdr:colOff>
      <xdr:row>73</xdr:row>
      <xdr:rowOff>18542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517338"/>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4912</xdr:rowOff>
    </xdr:from>
    <xdr:to>
      <xdr:col>116</xdr:col>
      <xdr:colOff>114300</xdr:colOff>
      <xdr:row>73</xdr:row>
      <xdr:rowOff>106512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27789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3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100124</xdr:rowOff>
    </xdr:from>
    <xdr:to>
      <xdr:col>112</xdr:col>
      <xdr:colOff>38100</xdr:colOff>
      <xdr:row>73</xdr:row>
      <xdr:rowOff>30274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4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46801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2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124310</xdr:rowOff>
    </xdr:from>
    <xdr:to>
      <xdr:col>107</xdr:col>
      <xdr:colOff>101600</xdr:colOff>
      <xdr:row>73</xdr:row>
      <xdr:rowOff>54460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4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70987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2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122138</xdr:rowOff>
    </xdr:from>
    <xdr:to>
      <xdr:col>102</xdr:col>
      <xdr:colOff>165100</xdr:colOff>
      <xdr:row>73</xdr:row>
      <xdr:rowOff>52288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4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68815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2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139192</xdr:rowOff>
    </xdr:from>
    <xdr:to>
      <xdr:col>98</xdr:col>
      <xdr:colOff>38100</xdr:colOff>
      <xdr:row>73</xdr:row>
      <xdr:rowOff>69342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85869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2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612,863</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104,949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138.1</a:t>
          </a:r>
          <a:r>
            <a:rPr kumimoji="1" lang="ja-JP" altLang="en-US" sz="1300">
              <a:latin typeface="ＭＳ Ｐゴシック" panose="020B0600070205080204" pitchFamily="50" charset="-128"/>
              <a:ea typeface="ＭＳ Ｐゴシック" panose="020B0600070205080204" pitchFamily="50" charset="-128"/>
            </a:rPr>
            <a:t>％、一人当たり</a:t>
          </a:r>
          <a:r>
            <a:rPr kumimoji="1" lang="en-US" altLang="ja-JP" sz="1300">
              <a:latin typeface="ＭＳ Ｐゴシック" panose="020B0600070205080204" pitchFamily="50" charset="-128"/>
              <a:ea typeface="ＭＳ Ｐゴシック" panose="020B0600070205080204" pitchFamily="50" charset="-128"/>
            </a:rPr>
            <a:t>60,868</a:t>
          </a:r>
          <a:r>
            <a:rPr kumimoji="1" lang="ja-JP" altLang="en-US" sz="1300">
              <a:latin typeface="ＭＳ Ｐゴシック" panose="020B0600070205080204" pitchFamily="50" charset="-128"/>
              <a:ea typeface="ＭＳ Ｐゴシック" panose="020B0600070205080204" pitchFamily="50" charset="-128"/>
            </a:rPr>
            <a:t>円増加している。これは、新庁舎建設工事が本格化したこと、亀岡地区公民館の改築に着手したことなどによるものと考えられる。次に大きいのは扶助費で、前年度比</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10,667</a:t>
          </a:r>
          <a:r>
            <a:rPr kumimoji="1" lang="ja-JP" altLang="en-US" sz="1300">
              <a:latin typeface="ＭＳ Ｐゴシック" panose="020B0600070205080204" pitchFamily="50" charset="-128"/>
              <a:ea typeface="ＭＳ Ｐゴシック" panose="020B0600070205080204" pitchFamily="50" charset="-128"/>
            </a:rPr>
            <a:t>円増加している。これは、障がい福祉サービス給付費の増によるものと考えられる。次に多いのが物件費で、住民一人当たり</a:t>
          </a:r>
          <a:r>
            <a:rPr kumimoji="1" lang="en-US" altLang="ja-JP" sz="1300">
              <a:latin typeface="ＭＳ Ｐゴシック" panose="020B0600070205080204" pitchFamily="50" charset="-128"/>
              <a:ea typeface="ＭＳ Ｐゴシック" panose="020B0600070205080204" pitchFamily="50" charset="-128"/>
            </a:rPr>
            <a:t>79,706</a:t>
          </a:r>
          <a:r>
            <a:rPr kumimoji="1" lang="ja-JP" altLang="en-US" sz="1300">
              <a:latin typeface="ＭＳ Ｐゴシック" panose="020B0600070205080204" pitchFamily="50" charset="-128"/>
              <a:ea typeface="ＭＳ Ｐゴシック" panose="020B0600070205080204" pitchFamily="50" charset="-128"/>
            </a:rPr>
            <a:t>円となっている。これは、ふるさと納税返礼業務や放課後児童クラブ運営業務、公共施設の光熱費の増によるものと考えられる。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154559</xdr:rowOff>
    </xdr:from>
    <xdr:to>
      <xdr:col>24</xdr:col>
      <xdr:colOff>63500</xdr:colOff>
      <xdr:row>31</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98059"/>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154559</xdr:rowOff>
    </xdr:from>
    <xdr:to>
      <xdr:col>19</xdr:col>
      <xdr:colOff>177800</xdr:colOff>
      <xdr:row>31</xdr:row>
      <xdr:rowOff>28448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98059"/>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28448</xdr:rowOff>
    </xdr:from>
    <xdr:to>
      <xdr:col>15</xdr:col>
      <xdr:colOff>50800</xdr:colOff>
      <xdr:row>31</xdr:row>
      <xdr:rowOff>101219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43398"/>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101219</xdr:rowOff>
    </xdr:from>
    <xdr:to>
      <xdr:col>10</xdr:col>
      <xdr:colOff>114300</xdr:colOff>
      <xdr:row>31</xdr:row>
      <xdr:rowOff>112268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1616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145288</xdr:rowOff>
    </xdr:from>
    <xdr:to>
      <xdr:col>24</xdr:col>
      <xdr:colOff>114300</xdr:colOff>
      <xdr:row>31</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168165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103759</xdr:rowOff>
    </xdr:from>
    <xdr:to>
      <xdr:col>20</xdr:col>
      <xdr:colOff>38100</xdr:colOff>
      <xdr:row>31</xdr:row>
      <xdr:rowOff>33909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4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50436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2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149098</xdr:rowOff>
    </xdr:from>
    <xdr:to>
      <xdr:col>15</xdr:col>
      <xdr:colOff>101600</xdr:colOff>
      <xdr:row>31</xdr:row>
      <xdr:rowOff>79248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95775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6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50419</xdr:rowOff>
    </xdr:from>
    <xdr:to>
      <xdr:col>10</xdr:col>
      <xdr:colOff>165100</xdr:colOff>
      <xdr:row>31</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168546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61468</xdr:rowOff>
    </xdr:from>
    <xdr:to>
      <xdr:col>6</xdr:col>
      <xdr:colOff>38100</xdr:colOff>
      <xdr:row>31</xdr:row>
      <xdr:rowOff>163068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8145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21894</xdr:rowOff>
    </xdr:from>
    <xdr:to>
      <xdr:col>24</xdr:col>
      <xdr:colOff>63500</xdr:colOff>
      <xdr:row>58</xdr:row>
      <xdr:rowOff>130342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5994"/>
          <a:ext cx="838200" cy="10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123860</xdr:rowOff>
    </xdr:from>
    <xdr:to>
      <xdr:col>19</xdr:col>
      <xdr:colOff>177800</xdr:colOff>
      <xdr:row>58</xdr:row>
      <xdr:rowOff>130342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7960"/>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1431</xdr:rowOff>
    </xdr:from>
    <xdr:to>
      <xdr:col>15</xdr:col>
      <xdr:colOff>50800</xdr:colOff>
      <xdr:row>58</xdr:row>
      <xdr:rowOff>123860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5531"/>
          <a:ext cx="889000" cy="1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1431</xdr:rowOff>
    </xdr:from>
    <xdr:to>
      <xdr:col>10</xdr:col>
      <xdr:colOff>114300</xdr:colOff>
      <xdr:row>58</xdr:row>
      <xdr:rowOff>164353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5531"/>
          <a:ext cx="889000" cy="16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142544</xdr:rowOff>
    </xdr:from>
    <xdr:to>
      <xdr:col>24</xdr:col>
      <xdr:colOff>114300</xdr:colOff>
      <xdr:row>58</xdr:row>
      <xdr:rowOff>72694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165421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79542</xdr:rowOff>
    </xdr:from>
    <xdr:to>
      <xdr:col>20</xdr:col>
      <xdr:colOff>38100</xdr:colOff>
      <xdr:row>59</xdr:row>
      <xdr:rowOff>9692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73060</xdr:rowOff>
    </xdr:from>
    <xdr:to>
      <xdr:col>15</xdr:col>
      <xdr:colOff>101600</xdr:colOff>
      <xdr:row>59</xdr:row>
      <xdr:rowOff>3210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19737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122081</xdr:rowOff>
    </xdr:from>
    <xdr:to>
      <xdr:col>10</xdr:col>
      <xdr:colOff>165100</xdr:colOff>
      <xdr:row>58</xdr:row>
      <xdr:rowOff>52231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43358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113553</xdr:rowOff>
    </xdr:from>
    <xdr:to>
      <xdr:col>6</xdr:col>
      <xdr:colOff>38100</xdr:colOff>
      <xdr:row>59</xdr:row>
      <xdr:rowOff>43703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34830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137528</xdr:rowOff>
    </xdr:from>
    <xdr:to>
      <xdr:col>24</xdr:col>
      <xdr:colOff>63500</xdr:colOff>
      <xdr:row>76</xdr:row>
      <xdr:rowOff>82995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6278"/>
          <a:ext cx="838200" cy="1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32474</xdr:rowOff>
    </xdr:from>
    <xdr:to>
      <xdr:col>19</xdr:col>
      <xdr:colOff>177800</xdr:colOff>
      <xdr:row>76</xdr:row>
      <xdr:rowOff>82995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91224"/>
          <a:ext cx="889000" cy="2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32474</xdr:rowOff>
    </xdr:from>
    <xdr:to>
      <xdr:col>15</xdr:col>
      <xdr:colOff>50800</xdr:colOff>
      <xdr:row>76</xdr:row>
      <xdr:rowOff>122276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1224"/>
          <a:ext cx="889000" cy="2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122276</xdr:rowOff>
    </xdr:from>
    <xdr:to>
      <xdr:col>10</xdr:col>
      <xdr:colOff>114300</xdr:colOff>
      <xdr:row>77</xdr:row>
      <xdr:rowOff>83172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52476"/>
          <a:ext cx="889000" cy="1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86728</xdr:rowOff>
    </xdr:from>
    <xdr:to>
      <xdr:col>24</xdr:col>
      <xdr:colOff>114300</xdr:colOff>
      <xdr:row>76</xdr:row>
      <xdr:rowOff>16878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109605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32195</xdr:rowOff>
    </xdr:from>
    <xdr:to>
      <xdr:col>20</xdr:col>
      <xdr:colOff>38100</xdr:colOff>
      <xdr:row>76</xdr:row>
      <xdr:rowOff>133795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150321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153124</xdr:rowOff>
    </xdr:from>
    <xdr:to>
      <xdr:col>15</xdr:col>
      <xdr:colOff>101600</xdr:colOff>
      <xdr:row>75</xdr:row>
      <xdr:rowOff>83274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99801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71476</xdr:rowOff>
    </xdr:from>
    <xdr:to>
      <xdr:col>10</xdr:col>
      <xdr:colOff>165100</xdr:colOff>
      <xdr:row>77</xdr:row>
      <xdr:rowOff>1626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32372</xdr:rowOff>
    </xdr:from>
    <xdr:to>
      <xdr:col>6</xdr:col>
      <xdr:colOff>38100</xdr:colOff>
      <xdr:row>77</xdr:row>
      <xdr:rowOff>133972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150499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28181</xdr:rowOff>
    </xdr:from>
    <xdr:to>
      <xdr:col>24</xdr:col>
      <xdr:colOff>63500</xdr:colOff>
      <xdr:row>91</xdr:row>
      <xdr:rowOff>165608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630131"/>
          <a:ext cx="8382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28181</xdr:rowOff>
    </xdr:from>
    <xdr:to>
      <xdr:col>19</xdr:col>
      <xdr:colOff>177800</xdr:colOff>
      <xdr:row>91</xdr:row>
      <xdr:rowOff>112573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630131"/>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112573</xdr:rowOff>
    </xdr:from>
    <xdr:to>
      <xdr:col>15</xdr:col>
      <xdr:colOff>50800</xdr:colOff>
      <xdr:row>93</xdr:row>
      <xdr:rowOff>115393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14523"/>
          <a:ext cx="889000" cy="3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115393</xdr:rowOff>
    </xdr:from>
    <xdr:to>
      <xdr:col>10</xdr:col>
      <xdr:colOff>114300</xdr:colOff>
      <xdr:row>94</xdr:row>
      <xdr:rowOff>38125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60243"/>
          <a:ext cx="889000" cy="9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114808</xdr:rowOff>
    </xdr:from>
    <xdr:to>
      <xdr:col>24</xdr:col>
      <xdr:colOff>114300</xdr:colOff>
      <xdr:row>92</xdr:row>
      <xdr:rowOff>44958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7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137685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148831</xdr:rowOff>
    </xdr:from>
    <xdr:to>
      <xdr:col>20</xdr:col>
      <xdr:colOff>38100</xdr:colOff>
      <xdr:row>91</xdr:row>
      <xdr:rowOff>78981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5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95508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3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61773</xdr:rowOff>
    </xdr:from>
    <xdr:to>
      <xdr:col>15</xdr:col>
      <xdr:colOff>101600</xdr:colOff>
      <xdr:row>91</xdr:row>
      <xdr:rowOff>163373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6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8450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64593</xdr:rowOff>
    </xdr:from>
    <xdr:to>
      <xdr:col>10</xdr:col>
      <xdr:colOff>165100</xdr:colOff>
      <xdr:row>93</xdr:row>
      <xdr:rowOff>166193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7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158775</xdr:rowOff>
    </xdr:from>
    <xdr:to>
      <xdr:col>6</xdr:col>
      <xdr:colOff>38100</xdr:colOff>
      <xdr:row>94</xdr:row>
      <xdr:rowOff>88925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105452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8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153797</xdr:rowOff>
    </xdr:from>
    <xdr:to>
      <xdr:col>55</xdr:col>
      <xdr:colOff>0</xdr:colOff>
      <xdr:row>35</xdr:row>
      <xdr:rowOff>53213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983097"/>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153797</xdr:rowOff>
    </xdr:from>
    <xdr:to>
      <xdr:col>50</xdr:col>
      <xdr:colOff>114300</xdr:colOff>
      <xdr:row>35</xdr:row>
      <xdr:rowOff>69215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98309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146177</xdr:rowOff>
    </xdr:from>
    <xdr:to>
      <xdr:col>45</xdr:col>
      <xdr:colOff>177800</xdr:colOff>
      <xdr:row>35</xdr:row>
      <xdr:rowOff>69215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975477"/>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143891</xdr:rowOff>
    </xdr:from>
    <xdr:to>
      <xdr:col>41</xdr:col>
      <xdr:colOff>50800</xdr:colOff>
      <xdr:row>34</xdr:row>
      <xdr:rowOff>146177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9731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2413</xdr:rowOff>
    </xdr:from>
    <xdr:to>
      <xdr:col>55</xdr:col>
      <xdr:colOff>50800</xdr:colOff>
      <xdr:row>35</xdr:row>
      <xdr:rowOff>104013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25290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102997</xdr:rowOff>
    </xdr:from>
    <xdr:to>
      <xdr:col>50</xdr:col>
      <xdr:colOff>165100</xdr:colOff>
      <xdr:row>35</xdr:row>
      <xdr:rowOff>33147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49674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18415</xdr:rowOff>
    </xdr:from>
    <xdr:to>
      <xdr:col>46</xdr:col>
      <xdr:colOff>38100</xdr:colOff>
      <xdr:row>35</xdr:row>
      <xdr:rowOff>120015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136542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95377</xdr:rowOff>
    </xdr:from>
    <xdr:to>
      <xdr:col>41</xdr:col>
      <xdr:colOff>101600</xdr:colOff>
      <xdr:row>35</xdr:row>
      <xdr:rowOff>25527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9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42054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93091</xdr:rowOff>
    </xdr:from>
    <xdr:to>
      <xdr:col>36</xdr:col>
      <xdr:colOff>165100</xdr:colOff>
      <xdr:row>35</xdr:row>
      <xdr:rowOff>23241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39768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48431</xdr:rowOff>
    </xdr:from>
    <xdr:to>
      <xdr:col>55</xdr:col>
      <xdr:colOff>0</xdr:colOff>
      <xdr:row>56</xdr:row>
      <xdr:rowOff>81121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649631"/>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81121</xdr:rowOff>
    </xdr:from>
    <xdr:to>
      <xdr:col>50</xdr:col>
      <xdr:colOff>114300</xdr:colOff>
      <xdr:row>56</xdr:row>
      <xdr:rowOff>98037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68232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95561</xdr:rowOff>
    </xdr:from>
    <xdr:to>
      <xdr:col>45</xdr:col>
      <xdr:colOff>177800</xdr:colOff>
      <xdr:row>56</xdr:row>
      <xdr:rowOff>98037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9676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95561</xdr:rowOff>
    </xdr:from>
    <xdr:to>
      <xdr:col>41</xdr:col>
      <xdr:colOff>50800</xdr:colOff>
      <xdr:row>56</xdr:row>
      <xdr:rowOff>118859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96761"/>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169081</xdr:rowOff>
    </xdr:from>
    <xdr:to>
      <xdr:col>55</xdr:col>
      <xdr:colOff>50800</xdr:colOff>
      <xdr:row>56</xdr:row>
      <xdr:rowOff>99231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20508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30321</xdr:rowOff>
    </xdr:from>
    <xdr:to>
      <xdr:col>50</xdr:col>
      <xdr:colOff>165100</xdr:colOff>
      <xdr:row>56</xdr:row>
      <xdr:rowOff>131921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148448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47237</xdr:rowOff>
    </xdr:from>
    <xdr:to>
      <xdr:col>46</xdr:col>
      <xdr:colOff>38100</xdr:colOff>
      <xdr:row>56</xdr:row>
      <xdr:rowOff>148837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44761</xdr:rowOff>
    </xdr:from>
    <xdr:to>
      <xdr:col>41</xdr:col>
      <xdr:colOff>101600</xdr:colOff>
      <xdr:row>56</xdr:row>
      <xdr:rowOff>146361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162888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68059</xdr:rowOff>
    </xdr:from>
    <xdr:to>
      <xdr:col>36</xdr:col>
      <xdr:colOff>165100</xdr:colOff>
      <xdr:row>56</xdr:row>
      <xdr:rowOff>169659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14736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119469</xdr:rowOff>
    </xdr:from>
    <xdr:to>
      <xdr:col>55</xdr:col>
      <xdr:colOff>0</xdr:colOff>
      <xdr:row>74</xdr:row>
      <xdr:rowOff>45814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635319"/>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45814</xdr:rowOff>
    </xdr:from>
    <xdr:to>
      <xdr:col>50</xdr:col>
      <xdr:colOff>114300</xdr:colOff>
      <xdr:row>75</xdr:row>
      <xdr:rowOff>5375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33114"/>
          <a:ext cx="8890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83921</xdr:rowOff>
    </xdr:from>
    <xdr:to>
      <xdr:col>45</xdr:col>
      <xdr:colOff>177800</xdr:colOff>
      <xdr:row>75</xdr:row>
      <xdr:rowOff>5375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71221"/>
          <a:ext cx="889000" cy="9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83921</xdr:rowOff>
    </xdr:from>
    <xdr:to>
      <xdr:col>41</xdr:col>
      <xdr:colOff>50800</xdr:colOff>
      <xdr:row>76</xdr:row>
      <xdr:rowOff>111810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771221"/>
          <a:ext cx="889000" cy="3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68669</xdr:rowOff>
    </xdr:from>
    <xdr:to>
      <xdr:col>55</xdr:col>
      <xdr:colOff>50800</xdr:colOff>
      <xdr:row>73</xdr:row>
      <xdr:rowOff>170269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5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91546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166464</xdr:rowOff>
    </xdr:from>
    <xdr:to>
      <xdr:col>50</xdr:col>
      <xdr:colOff>165100</xdr:colOff>
      <xdr:row>74</xdr:row>
      <xdr:rowOff>96614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113141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126025</xdr:rowOff>
    </xdr:from>
    <xdr:to>
      <xdr:col>46</xdr:col>
      <xdr:colOff>38100</xdr:colOff>
      <xdr:row>75</xdr:row>
      <xdr:rowOff>56175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72702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8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33121</xdr:rowOff>
    </xdr:from>
    <xdr:to>
      <xdr:col>41</xdr:col>
      <xdr:colOff>101600</xdr:colOff>
      <xdr:row>74</xdr:row>
      <xdr:rowOff>134721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151248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61010</xdr:rowOff>
    </xdr:from>
    <xdr:to>
      <xdr:col>36</xdr:col>
      <xdr:colOff>165100</xdr:colOff>
      <xdr:row>76</xdr:row>
      <xdr:rowOff>162610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7688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133871</xdr:rowOff>
    </xdr:from>
    <xdr:to>
      <xdr:col>55</xdr:col>
      <xdr:colOff>0</xdr:colOff>
      <xdr:row>96</xdr:row>
      <xdr:rowOff>120593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21621"/>
          <a:ext cx="838200" cy="15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101257</xdr:rowOff>
    </xdr:from>
    <xdr:to>
      <xdr:col>50</xdr:col>
      <xdr:colOff>114300</xdr:colOff>
      <xdr:row>95</xdr:row>
      <xdr:rowOff>133871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89007"/>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101257</xdr:rowOff>
    </xdr:from>
    <xdr:to>
      <xdr:col>45</xdr:col>
      <xdr:colOff>177800</xdr:colOff>
      <xdr:row>96</xdr:row>
      <xdr:rowOff>66109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89007"/>
          <a:ext cx="889000" cy="1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66109</xdr:rowOff>
    </xdr:from>
    <xdr:to>
      <xdr:col>41</xdr:col>
      <xdr:colOff>50800</xdr:colOff>
      <xdr:row>96</xdr:row>
      <xdr:rowOff>110325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25309"/>
          <a:ext cx="8890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69793</xdr:rowOff>
    </xdr:from>
    <xdr:to>
      <xdr:col>55</xdr:col>
      <xdr:colOff>50800</xdr:colOff>
      <xdr:row>96</xdr:row>
      <xdr:rowOff>171393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48220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83071</xdr:rowOff>
    </xdr:from>
    <xdr:to>
      <xdr:col>50</xdr:col>
      <xdr:colOff>165100</xdr:colOff>
      <xdr:row>96</xdr:row>
      <xdr:rowOff>13221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29748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50457</xdr:rowOff>
    </xdr:from>
    <xdr:to>
      <xdr:col>46</xdr:col>
      <xdr:colOff>38100</xdr:colOff>
      <xdr:row>95</xdr:row>
      <xdr:rowOff>152057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168584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15309</xdr:rowOff>
    </xdr:from>
    <xdr:to>
      <xdr:col>41</xdr:col>
      <xdr:colOff>101600</xdr:colOff>
      <xdr:row>96</xdr:row>
      <xdr:rowOff>116909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133436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59525</xdr:rowOff>
    </xdr:from>
    <xdr:to>
      <xdr:col>36</xdr:col>
      <xdr:colOff>165100</xdr:colOff>
      <xdr:row>96</xdr:row>
      <xdr:rowOff>161125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149439</xdr:rowOff>
    </xdr:from>
    <xdr:to>
      <xdr:col>85</xdr:col>
      <xdr:colOff>127000</xdr:colOff>
      <xdr:row>36</xdr:row>
      <xdr:rowOff>2951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50189"/>
          <a:ext cx="838200" cy="2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149439</xdr:rowOff>
    </xdr:from>
    <xdr:to>
      <xdr:col>81</xdr:col>
      <xdr:colOff>50800</xdr:colOff>
      <xdr:row>36</xdr:row>
      <xdr:rowOff>41676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5018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86390</xdr:rowOff>
    </xdr:from>
    <xdr:to>
      <xdr:col>76</xdr:col>
      <xdr:colOff>114300</xdr:colOff>
      <xdr:row>36</xdr:row>
      <xdr:rowOff>41676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087140"/>
          <a:ext cx="8890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86390</xdr:rowOff>
    </xdr:from>
    <xdr:to>
      <xdr:col>71</xdr:col>
      <xdr:colOff>177800</xdr:colOff>
      <xdr:row>36</xdr:row>
      <xdr:rowOff>51232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087140"/>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123601</xdr:rowOff>
    </xdr:from>
    <xdr:to>
      <xdr:col>85</xdr:col>
      <xdr:colOff>177800</xdr:colOff>
      <xdr:row>36</xdr:row>
      <xdr:rowOff>53751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146478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98639</xdr:rowOff>
    </xdr:from>
    <xdr:to>
      <xdr:col>81</xdr:col>
      <xdr:colOff>101600</xdr:colOff>
      <xdr:row>36</xdr:row>
      <xdr:rowOff>28789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45316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7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162326</xdr:rowOff>
    </xdr:from>
    <xdr:to>
      <xdr:col>76</xdr:col>
      <xdr:colOff>165100</xdr:colOff>
      <xdr:row>36</xdr:row>
      <xdr:rowOff>92476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109003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35590</xdr:rowOff>
    </xdr:from>
    <xdr:to>
      <xdr:col>72</xdr:col>
      <xdr:colOff>38100</xdr:colOff>
      <xdr:row>35</xdr:row>
      <xdr:rowOff>137190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153717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432</xdr:rowOff>
    </xdr:from>
    <xdr:to>
      <xdr:col>67</xdr:col>
      <xdr:colOff>101600</xdr:colOff>
      <xdr:row>36</xdr:row>
      <xdr:rowOff>102032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118559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2769</xdr:rowOff>
    </xdr:from>
    <xdr:to>
      <xdr:col>85</xdr:col>
      <xdr:colOff>127000</xdr:colOff>
      <xdr:row>57</xdr:row>
      <xdr:rowOff>3030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75419"/>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3030</xdr:rowOff>
    </xdr:from>
    <xdr:to>
      <xdr:col>81</xdr:col>
      <xdr:colOff>50800</xdr:colOff>
      <xdr:row>57</xdr:row>
      <xdr:rowOff>89065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75680"/>
          <a:ext cx="889000" cy="8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78076</xdr:rowOff>
    </xdr:from>
    <xdr:to>
      <xdr:col>76</xdr:col>
      <xdr:colOff>114300</xdr:colOff>
      <xdr:row>57</xdr:row>
      <xdr:rowOff>89065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79276"/>
          <a:ext cx="889000" cy="18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72916</xdr:rowOff>
    </xdr:from>
    <xdr:to>
      <xdr:col>71</xdr:col>
      <xdr:colOff>177800</xdr:colOff>
      <xdr:row>56</xdr:row>
      <xdr:rowOff>78076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74116"/>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123419</xdr:rowOff>
    </xdr:from>
    <xdr:to>
      <xdr:col>85</xdr:col>
      <xdr:colOff>177800</xdr:colOff>
      <xdr:row>57</xdr:row>
      <xdr:rowOff>53569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101846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123680</xdr:rowOff>
    </xdr:from>
    <xdr:to>
      <xdr:col>81</xdr:col>
      <xdr:colOff>101600</xdr:colOff>
      <xdr:row>57</xdr:row>
      <xdr:rowOff>53830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44957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38265</xdr:rowOff>
    </xdr:from>
    <xdr:to>
      <xdr:col>76</xdr:col>
      <xdr:colOff>165100</xdr:colOff>
      <xdr:row>57</xdr:row>
      <xdr:rowOff>139865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130992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27276</xdr:rowOff>
    </xdr:from>
    <xdr:to>
      <xdr:col>72</xdr:col>
      <xdr:colOff>38100</xdr:colOff>
      <xdr:row>56</xdr:row>
      <xdr:rowOff>128876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120003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22116</xdr:rowOff>
    </xdr:from>
    <xdr:to>
      <xdr:col>67</xdr:col>
      <xdr:colOff>101600</xdr:colOff>
      <xdr:row>56</xdr:row>
      <xdr:rowOff>123716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140243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60686</xdr:rowOff>
    </xdr:from>
    <xdr:to>
      <xdr:col>85</xdr:col>
      <xdr:colOff>127000</xdr:colOff>
      <xdr:row>79</xdr:row>
      <xdr:rowOff>70614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05236"/>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35916</xdr:rowOff>
    </xdr:from>
    <xdr:to>
      <xdr:col>81</xdr:col>
      <xdr:colOff>50800</xdr:colOff>
      <xdr:row>79</xdr:row>
      <xdr:rowOff>60686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0466"/>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76378</xdr:rowOff>
    </xdr:from>
    <xdr:to>
      <xdr:col>76</xdr:col>
      <xdr:colOff>114300</xdr:colOff>
      <xdr:row>79</xdr:row>
      <xdr:rowOff>35916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49478"/>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83901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76378</xdr:rowOff>
    </xdr:from>
    <xdr:to>
      <xdr:col>71</xdr:col>
      <xdr:colOff>177800</xdr:colOff>
      <xdr:row>79</xdr:row>
      <xdr:rowOff>7831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49478"/>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19814</xdr:rowOff>
    </xdr:from>
    <xdr:to>
      <xdr:col>85</xdr:col>
      <xdr:colOff>177800</xdr:colOff>
      <xdr:row>79</xdr:row>
      <xdr:rowOff>121414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9886</xdr:rowOff>
    </xdr:from>
    <xdr:to>
      <xdr:col>81</xdr:col>
      <xdr:colOff>101600</xdr:colOff>
      <xdr:row>79</xdr:row>
      <xdr:rowOff>111486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102613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4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156566</xdr:rowOff>
    </xdr:from>
    <xdr:to>
      <xdr:col>76</xdr:col>
      <xdr:colOff>165100</xdr:colOff>
      <xdr:row>79</xdr:row>
      <xdr:rowOff>86716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103243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25578</xdr:rowOff>
    </xdr:from>
    <xdr:to>
      <xdr:col>72</xdr:col>
      <xdr:colOff>38100</xdr:colOff>
      <xdr:row>78</xdr:row>
      <xdr:rowOff>127178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143705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1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128481</xdr:rowOff>
    </xdr:from>
    <xdr:to>
      <xdr:col>67</xdr:col>
      <xdr:colOff>101600</xdr:colOff>
      <xdr:row>79</xdr:row>
      <xdr:rowOff>58631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75158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7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168084</xdr:rowOff>
    </xdr:from>
    <xdr:to>
      <xdr:col>85</xdr:col>
      <xdr:colOff>127000</xdr:colOff>
      <xdr:row>93</xdr:row>
      <xdr:rowOff>27039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41484"/>
          <a:ext cx="8382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127527</xdr:rowOff>
    </xdr:from>
    <xdr:to>
      <xdr:col>81</xdr:col>
      <xdr:colOff>50800</xdr:colOff>
      <xdr:row>93</xdr:row>
      <xdr:rowOff>27039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900927"/>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127527</xdr:rowOff>
    </xdr:from>
    <xdr:to>
      <xdr:col>76</xdr:col>
      <xdr:colOff>114300</xdr:colOff>
      <xdr:row>93</xdr:row>
      <xdr:rowOff>144138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900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144138</xdr:rowOff>
    </xdr:from>
    <xdr:to>
      <xdr:col>71</xdr:col>
      <xdr:colOff>177800</xdr:colOff>
      <xdr:row>94</xdr:row>
      <xdr:rowOff>24809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88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117284</xdr:rowOff>
    </xdr:from>
    <xdr:to>
      <xdr:col>85</xdr:col>
      <xdr:colOff>177800</xdr:colOff>
      <xdr:row>93</xdr:row>
      <xdr:rowOff>47434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140161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147689</xdr:rowOff>
    </xdr:from>
    <xdr:to>
      <xdr:col>81</xdr:col>
      <xdr:colOff>101600</xdr:colOff>
      <xdr:row>93</xdr:row>
      <xdr:rowOff>77839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94366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6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76727</xdr:rowOff>
    </xdr:from>
    <xdr:to>
      <xdr:col>76</xdr:col>
      <xdr:colOff>165100</xdr:colOff>
      <xdr:row>93</xdr:row>
      <xdr:rowOff>6877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8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23404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6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93338</xdr:rowOff>
    </xdr:from>
    <xdr:to>
      <xdr:col>72</xdr:col>
      <xdr:colOff>38100</xdr:colOff>
      <xdr:row>94</xdr:row>
      <xdr:rowOff>23488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40015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145459</xdr:rowOff>
    </xdr:from>
    <xdr:to>
      <xdr:col>67</xdr:col>
      <xdr:colOff>101600</xdr:colOff>
      <xdr:row>94</xdr:row>
      <xdr:rowOff>75609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92136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目的別歳出の構成項目で１番大きいのが民生費で、住民一人当たり</a:t>
          </a:r>
          <a:r>
            <a:rPr kumimoji="1" lang="en-US" altLang="ja-JP" sz="1300">
              <a:latin typeface="ＭＳ Ｐゴシック" panose="020B0600070205080204" pitchFamily="50" charset="-128"/>
              <a:ea typeface="ＭＳ Ｐゴシック" panose="020B0600070205080204" pitchFamily="50" charset="-128"/>
            </a:rPr>
            <a:t>166,671</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9,206</a:t>
          </a:r>
          <a:r>
            <a:rPr kumimoji="1" lang="ja-JP" altLang="en-US" sz="1300">
              <a:latin typeface="ＭＳ Ｐゴシック" panose="020B0600070205080204" pitchFamily="50" charset="-128"/>
              <a:ea typeface="ＭＳ Ｐゴシック" panose="020B0600070205080204" pitchFamily="50" charset="-128"/>
            </a:rPr>
            <a:t>円増加している。これは、低所得世帯支援事業や認定こども園等運営費の増によるものと考えられる。次に大きいのが総務費で、住民一人当たり</a:t>
          </a:r>
          <a:r>
            <a:rPr kumimoji="1" lang="en-US" altLang="ja-JP" sz="1300">
              <a:latin typeface="ＭＳ Ｐゴシック" panose="020B0600070205080204" pitchFamily="50" charset="-128"/>
              <a:ea typeface="ＭＳ Ｐゴシック" panose="020B0600070205080204" pitchFamily="50" charset="-128"/>
            </a:rPr>
            <a:t>152,147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66,416</a:t>
          </a:r>
          <a:r>
            <a:rPr kumimoji="1" lang="ja-JP" altLang="en-US" sz="1300">
              <a:latin typeface="ＭＳ Ｐゴシック" panose="020B0600070205080204" pitchFamily="50" charset="-128"/>
              <a:ea typeface="ＭＳ Ｐゴシック" panose="020B0600070205080204" pitchFamily="50" charset="-128"/>
            </a:rPr>
            <a:t>円の増となっている。これは、新庁舎建設事業の影響によるものと考えられる。次に大きいのが公債費で住民一人当たり</a:t>
          </a:r>
          <a:r>
            <a:rPr kumimoji="1" lang="en-US" altLang="ja-JP" sz="1300">
              <a:latin typeface="ＭＳ Ｐゴシック" panose="020B0600070205080204" pitchFamily="50" charset="-128"/>
              <a:ea typeface="ＭＳ Ｐゴシック" panose="020B0600070205080204" pitchFamily="50" charset="-128"/>
            </a:rPr>
            <a:t>56,510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1,596</a:t>
          </a:r>
          <a:r>
            <a:rPr kumimoji="1" lang="ja-JP" altLang="en-US" sz="1300">
              <a:latin typeface="ＭＳ Ｐゴシック" panose="020B0600070205080204" pitchFamily="50" charset="-128"/>
              <a:ea typeface="ＭＳ Ｐゴシック" panose="020B0600070205080204" pitchFamily="50" charset="-128"/>
            </a:rPr>
            <a:t>円の増となっており、これは、令和元年度に発行した台風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号による災害復旧債、屋内遊戯施設整備事業債などの元金償還が開始したことによるものと考えられる。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プラスが続いていたが、令和５年度はマイナスとなった。これは新庁舎建設事業の財源のための財政調整基金などの取崩しが大きくなったことが影響している。今後も老朽化している公共施設の維持補修や長寿命化対策などの大型の建設事業が控えており、基金の取崩しなどで対応することとなるが、決算剰余金等を確実に積み立てながら事務事業の見直し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社会保障費の増大や公共施設の老朽化に対応すべく、公共施設総合管理計画や個別施設計画、各公共施設の長寿命化計画などを事業の実施計画に適切に反映させ、事務事業の執行を平準化しながら、将来にわたり持続可能な財政運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63819_&#39640;&#3004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120.4</v>
          </cell>
          <cell r="BX51">
            <v>111.1</v>
          </cell>
          <cell r="CF51">
            <v>88.2</v>
          </cell>
          <cell r="CN51">
            <v>77.400000000000006</v>
          </cell>
          <cell r="CV51">
            <v>73.900000000000006</v>
          </cell>
        </row>
        <row r="53">
          <cell r="BP53">
            <v>59.5</v>
          </cell>
          <cell r="BX53">
            <v>60.9</v>
          </cell>
          <cell r="CF53">
            <v>62.7</v>
          </cell>
          <cell r="CN53">
            <v>64.400000000000006</v>
          </cell>
          <cell r="CV53">
            <v>66.2</v>
          </cell>
        </row>
        <row r="55">
          <cell r="AN55" t="str">
            <v>類似団体内平均値</v>
          </cell>
          <cell r="BP55">
            <v>10.4</v>
          </cell>
          <cell r="BX55">
            <v>10.9</v>
          </cell>
          <cell r="CF55">
            <v>6.5</v>
          </cell>
          <cell r="CN55">
            <v>0</v>
          </cell>
          <cell r="CV55">
            <v>0</v>
          </cell>
        </row>
        <row r="57">
          <cell r="BP57">
            <v>61.3</v>
          </cell>
          <cell r="BX57">
            <v>62.2</v>
          </cell>
          <cell r="CF57">
            <v>63.6</v>
          </cell>
          <cell r="CN57">
            <v>64.7</v>
          </cell>
          <cell r="CV57">
            <v>66.3</v>
          </cell>
        </row>
        <row r="72">
          <cell r="BP72" t="str">
            <v>R01</v>
          </cell>
          <cell r="BX72" t="str">
            <v>R02</v>
          </cell>
          <cell r="CF72" t="str">
            <v>R03</v>
          </cell>
          <cell r="CN72" t="str">
            <v>R04</v>
          </cell>
          <cell r="CV72" t="str">
            <v>R05</v>
          </cell>
        </row>
        <row r="73">
          <cell r="AN73" t="str">
            <v>当該団体値</v>
          </cell>
          <cell r="BP73">
            <v>120.4</v>
          </cell>
          <cell r="BX73">
            <v>111.1</v>
          </cell>
          <cell r="CF73">
            <v>88.2</v>
          </cell>
          <cell r="CN73">
            <v>77.400000000000006</v>
          </cell>
          <cell r="CV73">
            <v>73.900000000000006</v>
          </cell>
        </row>
        <row r="75">
          <cell r="BP75">
            <v>9.9</v>
          </cell>
          <cell r="BX75">
            <v>10.7</v>
          </cell>
          <cell r="CF75">
            <v>10.6</v>
          </cell>
          <cell r="CN75">
            <v>11.5</v>
          </cell>
          <cell r="CV75">
            <v>11.7</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14222002</v>
      </c>
      <c r="BO4" s="449"/>
      <c r="BP4" s="449"/>
      <c r="BQ4" s="449"/>
      <c r="BR4" s="449"/>
      <c r="BS4" s="449"/>
      <c r="BT4" s="449"/>
      <c r="BU4" s="450"/>
      <c r="BV4" s="448">
        <v>12771839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v>
      </c>
      <c r="CU4" s="589"/>
      <c r="CV4" s="589"/>
      <c r="CW4" s="589"/>
      <c r="CX4" s="589"/>
      <c r="CY4" s="589"/>
      <c r="CZ4" s="589"/>
      <c r="DA4" s="590"/>
      <c r="DB4" s="588">
        <v>11.2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13287482</v>
      </c>
      <c r="BO5" s="420"/>
      <c r="BP5" s="420"/>
      <c r="BQ5" s="420"/>
      <c r="BR5" s="420"/>
      <c r="BS5" s="420"/>
      <c r="BT5" s="420"/>
      <c r="BU5" s="421"/>
      <c r="BV5" s="419">
        <v>11996936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90.9</v>
      </c>
      <c r="CU5" s="417"/>
      <c r="CV5" s="417"/>
      <c r="CW5" s="417"/>
      <c r="CX5" s="417"/>
      <c r="CY5" s="417"/>
      <c r="CZ5" s="417"/>
      <c r="DA5" s="418"/>
      <c r="DB5" s="416">
        <v>92.9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934520</v>
      </c>
      <c r="BO6" s="420"/>
      <c r="BP6" s="420"/>
      <c r="BQ6" s="420"/>
      <c r="BR6" s="420"/>
      <c r="BS6" s="420"/>
      <c r="BT6" s="420"/>
      <c r="BU6" s="421"/>
      <c r="BV6" s="419">
        <v>774903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91.4</v>
      </c>
      <c r="CU6" s="563"/>
      <c r="CV6" s="563"/>
      <c r="CW6" s="563"/>
      <c r="CX6" s="563"/>
      <c r="CY6" s="563"/>
      <c r="CZ6" s="563"/>
      <c r="DA6" s="564"/>
      <c r="DB6" s="562">
        <v>94.1</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253439</v>
      </c>
      <c r="BO7" s="420"/>
      <c r="BP7" s="420"/>
      <c r="BQ7" s="420"/>
      <c r="BR7" s="420"/>
      <c r="BS7" s="420"/>
      <c r="BT7" s="420"/>
      <c r="BU7" s="421"/>
      <c r="BV7" s="419">
        <v>22986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6806473</v>
      </c>
      <c r="CU7" s="420"/>
      <c r="CV7" s="420"/>
      <c r="CW7" s="420"/>
      <c r="CX7" s="420"/>
      <c r="CY7" s="420"/>
      <c r="CZ7" s="420"/>
      <c r="DA7" s="421"/>
      <c r="DB7" s="419">
        <v>6732422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681081</v>
      </c>
      <c r="BO8" s="420"/>
      <c r="BP8" s="420"/>
      <c r="BQ8" s="420"/>
      <c r="BR8" s="420"/>
      <c r="BS8" s="420"/>
      <c r="BT8" s="420"/>
      <c r="BU8" s="421"/>
      <c r="BV8" s="419">
        <v>751917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22463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-70836</v>
      </c>
      <c r="BO9" s="420"/>
      <c r="BP9" s="420"/>
      <c r="BQ9" s="420"/>
      <c r="BR9" s="420"/>
      <c r="BS9" s="420"/>
      <c r="BT9" s="420"/>
      <c r="BU9" s="421"/>
      <c r="BV9" s="419">
        <v>-8131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12.7</v>
      </c>
      <c r="CU9" s="417"/>
      <c r="CV9" s="417"/>
      <c r="CW9" s="417"/>
      <c r="CX9" s="417"/>
      <c r="CY9" s="417"/>
      <c r="CZ9" s="417"/>
      <c r="DA9" s="418"/>
      <c r="DB9" s="416">
        <v>12.6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23882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379506</v>
      </c>
      <c r="BO10" s="420"/>
      <c r="BP10" s="420"/>
      <c r="BQ10" s="420"/>
      <c r="BR10" s="420"/>
      <c r="BS10" s="420"/>
      <c r="BT10" s="420"/>
      <c r="BU10" s="421"/>
      <c r="BV10" s="419">
        <v>410756</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21681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439883</v>
      </c>
      <c r="BO12" s="420"/>
      <c r="BP12" s="420"/>
      <c r="BQ12" s="420"/>
      <c r="BR12" s="420"/>
      <c r="BS12" s="420"/>
      <c r="BT12" s="420"/>
      <c r="BU12" s="421"/>
      <c r="BV12" s="419">
        <v>252004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21469</v>
      </c>
      <c r="S13" s="507"/>
      <c r="T13" s="507"/>
      <c r="U13" s="507"/>
      <c r="V13" s="508"/>
      <c r="W13" s="509" t="s">
        <v>131</v>
      </c>
      <c r="X13" s="405"/>
      <c r="Y13" s="405"/>
      <c r="Z13" s="405"/>
      <c r="AA13" s="405"/>
      <c r="AB13" s="406"/>
      <c r="AC13" s="372">
        <v>1663</v>
      </c>
      <c r="AD13" s="373"/>
      <c r="AE13" s="373"/>
      <c r="AF13" s="373"/>
      <c r="AG13" s="374"/>
      <c r="AH13" s="372">
        <v>1871</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-131213</v>
      </c>
      <c r="BO13" s="420"/>
      <c r="BP13" s="420"/>
      <c r="BQ13" s="420"/>
      <c r="BR13" s="420"/>
      <c r="BS13" s="420"/>
      <c r="BT13" s="420"/>
      <c r="BU13" s="421"/>
      <c r="BV13" s="419">
        <v>150621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11.5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22094</v>
      </c>
      <c r="S14" s="507"/>
      <c r="T14" s="507"/>
      <c r="U14" s="507"/>
      <c r="V14" s="508"/>
      <c r="W14" s="510"/>
      <c r="X14" s="408"/>
      <c r="Y14" s="408"/>
      <c r="Z14" s="408"/>
      <c r="AA14" s="408"/>
      <c r="AB14" s="409"/>
      <c r="AC14" s="499">
        <v>13.8</v>
      </c>
      <c r="AD14" s="500"/>
      <c r="AE14" s="500"/>
      <c r="AF14" s="500"/>
      <c r="AG14" s="501"/>
      <c r="AH14" s="499">
        <v>14.7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73.900000000000006</v>
      </c>
      <c r="CU14" s="517"/>
      <c r="CV14" s="517"/>
      <c r="CW14" s="517"/>
      <c r="CX14" s="517"/>
      <c r="CY14" s="517"/>
      <c r="CZ14" s="517"/>
      <c r="DA14" s="518"/>
      <c r="DB14" s="516">
        <v>77.400000000000006</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21914</v>
      </c>
      <c r="S15" s="507"/>
      <c r="T15" s="507"/>
      <c r="U15" s="507"/>
      <c r="V15" s="508"/>
      <c r="W15" s="509" t="s">
        <v>137</v>
      </c>
      <c r="X15" s="405"/>
      <c r="Y15" s="405"/>
      <c r="Z15" s="405"/>
      <c r="AA15" s="405"/>
      <c r="AB15" s="406"/>
      <c r="AC15" s="372">
        <v>4328</v>
      </c>
      <c r="AD15" s="373"/>
      <c r="AE15" s="373"/>
      <c r="AF15" s="373"/>
      <c r="AG15" s="374"/>
      <c r="AH15" s="372">
        <v>4622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2483312</v>
      </c>
      <c r="BO15" s="449"/>
      <c r="BP15" s="449"/>
      <c r="BQ15" s="449"/>
      <c r="BR15" s="449"/>
      <c r="BS15" s="449"/>
      <c r="BT15" s="449"/>
      <c r="BU15" s="450"/>
      <c r="BV15" s="448">
        <v>2429732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35.799999999999997</v>
      </c>
      <c r="AD16" s="500"/>
      <c r="AE16" s="500"/>
      <c r="AF16" s="500"/>
      <c r="AG16" s="501"/>
      <c r="AH16" s="499">
        <v>36.299999999999997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6176127</v>
      </c>
      <c r="BO16" s="420"/>
      <c r="BP16" s="420"/>
      <c r="BQ16" s="420"/>
      <c r="BR16" s="420"/>
      <c r="BS16" s="420"/>
      <c r="BT16" s="420"/>
      <c r="BU16" s="421"/>
      <c r="BV16" s="419">
        <v>6061987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6083</v>
      </c>
      <c r="AD17" s="373"/>
      <c r="AE17" s="373"/>
      <c r="AF17" s="373"/>
      <c r="AG17" s="374"/>
      <c r="AH17" s="372">
        <v>6232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3074981</v>
      </c>
      <c r="BO17" s="420"/>
      <c r="BP17" s="420"/>
      <c r="BQ17" s="420"/>
      <c r="BR17" s="420"/>
      <c r="BS17" s="420"/>
      <c r="BT17" s="420"/>
      <c r="BU17" s="421"/>
      <c r="BV17" s="419">
        <v>3013388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180.26</v>
      </c>
      <c r="M18" s="472"/>
      <c r="N18" s="472"/>
      <c r="O18" s="472"/>
      <c r="P18" s="472"/>
      <c r="Q18" s="472"/>
      <c r="R18" s="473"/>
      <c r="S18" s="473"/>
      <c r="T18" s="473"/>
      <c r="U18" s="473"/>
      <c r="V18" s="474"/>
      <c r="W18" s="490"/>
      <c r="X18" s="491"/>
      <c r="Y18" s="491"/>
      <c r="Z18" s="491"/>
      <c r="AA18" s="491"/>
      <c r="AB18" s="515"/>
      <c r="AC18" s="389">
        <v>50.4</v>
      </c>
      <c r="AD18" s="390"/>
      <c r="AE18" s="390"/>
      <c r="AF18" s="390"/>
      <c r="AG18" s="475"/>
      <c r="AH18" s="389">
        <v>49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6431900</v>
      </c>
      <c r="BO18" s="420"/>
      <c r="BP18" s="420"/>
      <c r="BQ18" s="420"/>
      <c r="BR18" s="420"/>
      <c r="BS18" s="420"/>
      <c r="BT18" s="420"/>
      <c r="BU18" s="421"/>
      <c r="BV18" s="419">
        <v>6347555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9489622</v>
      </c>
      <c r="BO19" s="420"/>
      <c r="BP19" s="420"/>
      <c r="BQ19" s="420"/>
      <c r="BR19" s="420"/>
      <c r="BS19" s="420"/>
      <c r="BT19" s="420"/>
      <c r="BU19" s="421"/>
      <c r="BV19" s="419">
        <v>9422551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7358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12973112</v>
      </c>
      <c r="BO22" s="449"/>
      <c r="BP22" s="449"/>
      <c r="BQ22" s="449"/>
      <c r="BR22" s="449"/>
      <c r="BS22" s="449"/>
      <c r="BT22" s="449"/>
      <c r="BU22" s="450"/>
      <c r="BV22" s="448">
        <v>12586228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9502491</v>
      </c>
      <c r="BO23" s="420"/>
      <c r="BP23" s="420"/>
      <c r="BQ23" s="420"/>
      <c r="BR23" s="420"/>
      <c r="BS23" s="420"/>
      <c r="BT23" s="420"/>
      <c r="BU23" s="421"/>
      <c r="BV23" s="419">
        <v>8865981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169</v>
      </c>
      <c r="AI24" s="373"/>
      <c r="AJ24" s="373"/>
      <c r="AK24" s="373"/>
      <c r="AL24" s="374"/>
      <c r="AM24" s="372">
        <v>522210</v>
      </c>
      <c r="AN24" s="373"/>
      <c r="AO24" s="373"/>
      <c r="AP24" s="373"/>
      <c r="AQ24" s="373"/>
      <c r="AR24" s="374"/>
      <c r="AS24" s="372">
        <v>3090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9464288</v>
      </c>
      <c r="BO24" s="420"/>
      <c r="BP24" s="420"/>
      <c r="BQ24" s="420"/>
      <c r="BR24" s="420"/>
      <c r="BS24" s="420"/>
      <c r="BT24" s="420"/>
      <c r="BU24" s="421"/>
      <c r="BV24" s="419">
        <v>8719665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6850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1052363</v>
      </c>
      <c r="BO25" s="449"/>
      <c r="BP25" s="449"/>
      <c r="BQ25" s="449"/>
      <c r="BR25" s="449"/>
      <c r="BS25" s="449"/>
      <c r="BT25" s="449"/>
      <c r="BU25" s="450"/>
      <c r="BV25" s="448">
        <v>1070848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5950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29904</v>
      </c>
      <c r="AN26" s="373"/>
      <c r="AO26" s="373"/>
      <c r="AP26" s="373"/>
      <c r="AQ26" s="373"/>
      <c r="AR26" s="374"/>
      <c r="AS26" s="372">
        <v>3738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4345</v>
      </c>
      <c r="BO27" s="454"/>
      <c r="BP27" s="454"/>
      <c r="BQ27" s="454"/>
      <c r="BR27" s="454"/>
      <c r="BS27" s="454"/>
      <c r="BT27" s="454"/>
      <c r="BU27" s="455"/>
      <c r="BV27" s="453">
        <v>4334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3100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712807</v>
      </c>
      <c r="BO28" s="449"/>
      <c r="BP28" s="449"/>
      <c r="BQ28" s="449"/>
      <c r="BR28" s="449"/>
      <c r="BS28" s="449"/>
      <c r="BT28" s="449"/>
      <c r="BU28" s="450"/>
      <c r="BV28" s="448">
        <v>773184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13</v>
      </c>
      <c r="M29" s="373"/>
      <c r="N29" s="373"/>
      <c r="O29" s="373"/>
      <c r="P29" s="374"/>
      <c r="Q29" s="372">
        <v>2900</v>
      </c>
      <c r="R29" s="373"/>
      <c r="S29" s="373"/>
      <c r="T29" s="373"/>
      <c r="U29" s="373"/>
      <c r="V29" s="374"/>
      <c r="W29" s="463"/>
      <c r="X29" s="464"/>
      <c r="Y29" s="465"/>
      <c r="Z29" s="375" t="s">
        <v>178</v>
      </c>
      <c r="AA29" s="376"/>
      <c r="AB29" s="376"/>
      <c r="AC29" s="376"/>
      <c r="AD29" s="376"/>
      <c r="AE29" s="376"/>
      <c r="AF29" s="376"/>
      <c r="AG29" s="377"/>
      <c r="AH29" s="372">
        <v>171</v>
      </c>
      <c r="AI29" s="373"/>
      <c r="AJ29" s="373"/>
      <c r="AK29" s="373"/>
      <c r="AL29" s="374"/>
      <c r="AM29" s="372">
        <v>530084</v>
      </c>
      <c r="AN29" s="373"/>
      <c r="AO29" s="373"/>
      <c r="AP29" s="373"/>
      <c r="AQ29" s="373"/>
      <c r="AR29" s="374"/>
      <c r="AS29" s="372">
        <v>3100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424323</v>
      </c>
      <c r="BO29" s="420"/>
      <c r="BP29" s="420"/>
      <c r="BQ29" s="420"/>
      <c r="BR29" s="420"/>
      <c r="BS29" s="420"/>
      <c r="BT29" s="420"/>
      <c r="BU29" s="421"/>
      <c r="BV29" s="419">
        <v>414228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1603009</v>
      </c>
      <c r="BO30" s="454"/>
      <c r="BP30" s="454"/>
      <c r="BQ30" s="454"/>
      <c r="BR30" s="454"/>
      <c r="BS30" s="454"/>
      <c r="BT30" s="454"/>
      <c r="BU30" s="455"/>
      <c r="BV30" s="453">
        <v>1451101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山形県消防補償等組合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高畠町土地開発公社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飲料水供給事業特別会計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IF('各会計、関係団体の財政状況及び健全化判断比率'!B34="","",'各会計、関係団体の財政状況及び健全化判断比率'!B34)</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山形県自治会館管理組合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浜田広介記念館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IF('各会計、関係団体の財政状況及び健全化判断比率'!B35="","",'各会計、関係団体の財政状況及び健全化判断比率'!B35)</f>
        <v>特定地域生活排水処理事業特別会計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山形県市町村職員退職手当組合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11</v>
      </c>
      <c r="BF37" s="367"/>
      <c r="BG37" s="368" t="str">
        <f>IF('各会計、関係団体の財政状況及び健全化判断比率'!B36="","",'各会計、関係団体の財政状況及び健全化判断比率'!B36)</f>
        <v>宅地造成事業特別会計</v>
      </c>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松川堰組合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山形県市町村交通災害共済組合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置賜広域行政事務組合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山形県後期高齢者医療広域連合（普通会計分）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山形県後期高齢者医療広域連合（事業会計分）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5EjNzSK5f67+BNuh9FeS6oL7kTgUpWlKS1Uxblkk2rxxhtqTpi7nxJbms2mL+s80O1Ke+zmmawbsNMGTvg1tnw==" saltValue="xTOWpfiXaEuxRkrBBzL7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537</v>
      </c>
      <c r="D34" s="1151"/>
      <c r="E34" s="1152"/>
      <c r="F34" s="32">
        <v>15.52</v>
      </c>
      <c r="G34" s="33">
        <v>16.29</v>
      </c>
      <c r="H34" s="33">
        <v>16.04</v>
      </c>
      <c r="I34" s="33">
        <v>17.34</v>
      </c>
      <c r="J34" s="34">
        <v>17.739999999999998</v>
      </c>
      <c r="K34" s="22"/>
      <c r="L34" s="22"/>
      <c r="M34" s="22"/>
      <c r="N34" s="22"/>
      <c r="O34" s="22"/>
      <c r="P34" s="22"/>
    </row>
    <row r="35" spans="1:16" ht="39" customHeight="1" x14ac:dyDescent="0.2">
      <c r="A35" s="22"/>
      <c r="B35" s="35"/>
      <c r="C35" s="1145" t="s">
        <v>538</v>
      </c>
      <c r="D35" s="1146"/>
      <c r="E35" s="1147"/>
      <c r="F35" s="36">
        <v>8.08</v>
      </c>
      <c r="G35" s="37">
        <v>9.6199999999999992</v>
      </c>
      <c r="H35" s="37">
        <v>10.88</v>
      </c>
      <c r="I35" s="37">
        <v>11.16</v>
      </c>
      <c r="J35" s="38">
        <v>10</v>
      </c>
      <c r="K35" s="22"/>
      <c r="L35" s="22"/>
      <c r="M35" s="22"/>
      <c r="N35" s="22"/>
      <c r="O35" s="22"/>
      <c r="P35" s="22"/>
    </row>
    <row r="36" spans="1:16" ht="39" customHeight="1" x14ac:dyDescent="0.2">
      <c r="A36" s="22"/>
      <c r="B36" s="35"/>
      <c r="C36" s="1145" t="s">
        <v>539</v>
      </c>
      <c r="D36" s="1146"/>
      <c r="E36" s="1147"/>
      <c r="F36" s="36">
        <v>7.46</v>
      </c>
      <c r="G36" s="37">
        <v>7.18</v>
      </c>
      <c r="H36" s="37">
        <v>8.3000000000000007</v>
      </c>
      <c r="I36" s="37">
        <v>9.89</v>
      </c>
      <c r="J36" s="38">
        <v>8.68</v>
      </c>
      <c r="K36" s="22"/>
      <c r="L36" s="22"/>
      <c r="M36" s="22"/>
      <c r="N36" s="22"/>
      <c r="O36" s="22"/>
      <c r="P36" s="22"/>
    </row>
    <row r="37" spans="1:16" ht="39" customHeight="1" x14ac:dyDescent="0.2">
      <c r="A37" s="22"/>
      <c r="B37" s="35"/>
      <c r="C37" s="1145" t="s">
        <v>540</v>
      </c>
      <c r="D37" s="1146"/>
      <c r="E37" s="1147"/>
      <c r="F37" s="36" t="s">
        <v>493</v>
      </c>
      <c r="G37" s="37" t="s">
        <v>493</v>
      </c>
      <c r="H37" s="37" t="s">
        <v>493</v>
      </c>
      <c r="I37" s="37" t="s">
        <v>493</v>
      </c>
      <c r="J37" s="38">
        <v>3.01</v>
      </c>
      <c r="K37" s="22"/>
      <c r="L37" s="22"/>
      <c r="M37" s="22"/>
      <c r="N37" s="22"/>
      <c r="O37" s="22"/>
      <c r="P37" s="22"/>
    </row>
    <row r="38" spans="1:16" ht="39" customHeight="1" x14ac:dyDescent="0.2">
      <c r="A38" s="22"/>
      <c r="B38" s="35"/>
      <c r="C38" s="1145" t="s">
        <v>541</v>
      </c>
      <c r="D38" s="1146"/>
      <c r="E38" s="1147"/>
      <c r="F38" s="36">
        <v>1.26</v>
      </c>
      <c r="G38" s="37">
        <v>1.29</v>
      </c>
      <c r="H38" s="37">
        <v>1.7</v>
      </c>
      <c r="I38" s="37">
        <v>2.81</v>
      </c>
      <c r="J38" s="38">
        <v>1.82</v>
      </c>
      <c r="K38" s="22"/>
      <c r="L38" s="22"/>
      <c r="M38" s="22"/>
      <c r="N38" s="22"/>
      <c r="O38" s="22"/>
      <c r="P38" s="22"/>
    </row>
    <row r="39" spans="1:16" ht="39" customHeight="1" x14ac:dyDescent="0.2">
      <c r="A39" s="22"/>
      <c r="B39" s="35"/>
      <c r="C39" s="1145" t="s">
        <v>542</v>
      </c>
      <c r="D39" s="1146"/>
      <c r="E39" s="1147"/>
      <c r="F39" s="36">
        <v>1.19</v>
      </c>
      <c r="G39" s="37">
        <v>1.53</v>
      </c>
      <c r="H39" s="37">
        <v>1.55</v>
      </c>
      <c r="I39" s="37">
        <v>0.74</v>
      </c>
      <c r="J39" s="38">
        <v>1.37</v>
      </c>
      <c r="K39" s="22"/>
      <c r="L39" s="22"/>
      <c r="M39" s="22"/>
      <c r="N39" s="22"/>
      <c r="O39" s="22"/>
      <c r="P39" s="22"/>
    </row>
    <row r="40" spans="1:16" ht="39" customHeight="1" x14ac:dyDescent="0.2">
      <c r="A40" s="22"/>
      <c r="B40" s="35"/>
      <c r="C40" s="1145" t="s">
        <v>543</v>
      </c>
      <c r="D40" s="1146"/>
      <c r="E40" s="1147"/>
      <c r="F40" s="36">
        <v>0.06</v>
      </c>
      <c r="G40" s="37">
        <v>0.05</v>
      </c>
      <c r="H40" s="37">
        <v>7.0000000000000007E-2</v>
      </c>
      <c r="I40" s="37">
        <v>0.06</v>
      </c>
      <c r="J40" s="38">
        <v>0.34</v>
      </c>
      <c r="K40" s="22"/>
      <c r="L40" s="22"/>
      <c r="M40" s="22"/>
      <c r="N40" s="22"/>
      <c r="O40" s="22"/>
      <c r="P40" s="22"/>
    </row>
    <row r="41" spans="1:16" ht="39" customHeight="1" x14ac:dyDescent="0.2">
      <c r="A41" s="22"/>
      <c r="B41" s="35"/>
      <c r="C41" s="1145" t="s">
        <v>544</v>
      </c>
      <c r="D41" s="1146"/>
      <c r="E41" s="1147"/>
      <c r="F41" s="36">
        <v>0.2</v>
      </c>
      <c r="G41" s="37">
        <v>0.12</v>
      </c>
      <c r="H41" s="37">
        <v>0.17</v>
      </c>
      <c r="I41" s="37">
        <v>0.16</v>
      </c>
      <c r="J41" s="38">
        <v>0.26</v>
      </c>
      <c r="K41" s="22"/>
      <c r="L41" s="22"/>
      <c r="M41" s="22"/>
      <c r="N41" s="22"/>
      <c r="O41" s="22"/>
      <c r="P41" s="22"/>
    </row>
    <row r="42" spans="1:16" ht="39" customHeight="1" x14ac:dyDescent="0.2">
      <c r="A42" s="22"/>
      <c r="B42" s="39"/>
      <c r="C42" s="1145" t="s">
        <v>545</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546</v>
      </c>
      <c r="D43" s="1149"/>
      <c r="E43" s="1150"/>
      <c r="F43" s="41">
        <v>0.1</v>
      </c>
      <c r="G43" s="42">
        <v>0.08</v>
      </c>
      <c r="H43" s="42">
        <v>0.1</v>
      </c>
      <c r="I43" s="42">
        <v>0.11</v>
      </c>
      <c r="J43" s="43">
        <v>0.25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w2z7MhUGJSjDUEYWIqUIBWLuNdSz9HSXI7N30M7/hSCuudpVAnAiN8fAPqkm+t/45IF39R0aX+PxdeIHcuw1A==" saltValue="aOwvcDDprVDHRDszGoVB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1066</v>
      </c>
      <c r="L45" s="60">
        <v>1113</v>
      </c>
      <c r="M45" s="60">
        <v>1125</v>
      </c>
      <c r="N45" s="60">
        <v>1213</v>
      </c>
      <c r="O45" s="61">
        <v>1225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2">
      <c r="A48" s="48"/>
      <c r="B48" s="1178"/>
      <c r="C48" s="1179"/>
      <c r="D48" s="62"/>
      <c r="E48" s="1155" t="s">
        <v>13</v>
      </c>
      <c r="F48" s="1155"/>
      <c r="G48" s="1155"/>
      <c r="H48" s="1155"/>
      <c r="I48" s="1155"/>
      <c r="J48" s="1156"/>
      <c r="K48" s="63">
        <v>677</v>
      </c>
      <c r="L48" s="64">
        <v>659</v>
      </c>
      <c r="M48" s="64">
        <v>626</v>
      </c>
      <c r="N48" s="64">
        <v>626</v>
      </c>
      <c r="O48" s="65">
        <v>499</v>
      </c>
      <c r="P48" s="48"/>
      <c r="Q48" s="48"/>
      <c r="R48" s="48"/>
      <c r="S48" s="48"/>
      <c r="T48" s="48"/>
      <c r="U48" s="48"/>
    </row>
    <row r="49" spans="1:21" ht="30.75" customHeight="1" x14ac:dyDescent="0.2">
      <c r="A49" s="48"/>
      <c r="B49" s="1178"/>
      <c r="C49" s="1179"/>
      <c r="D49" s="62"/>
      <c r="E49" s="1155" t="s">
        <v>14</v>
      </c>
      <c r="F49" s="1155"/>
      <c r="G49" s="1155"/>
      <c r="H49" s="1155"/>
      <c r="I49" s="1155"/>
      <c r="J49" s="1156"/>
      <c r="K49" s="63">
        <v>45</v>
      </c>
      <c r="L49" s="64">
        <v>46</v>
      </c>
      <c r="M49" s="64">
        <v>38</v>
      </c>
      <c r="N49" s="64">
        <v>41</v>
      </c>
      <c r="O49" s="65">
        <v>46</v>
      </c>
      <c r="P49" s="48"/>
      <c r="Q49" s="48"/>
      <c r="R49" s="48"/>
      <c r="S49" s="48"/>
      <c r="T49" s="48"/>
      <c r="U49" s="48"/>
    </row>
    <row r="50" spans="1:21" ht="30.75" customHeight="1" x14ac:dyDescent="0.2">
      <c r="A50" s="48"/>
      <c r="B50" s="1178"/>
      <c r="C50" s="1179"/>
      <c r="D50" s="62"/>
      <c r="E50" s="1155" t="s">
        <v>15</v>
      </c>
      <c r="F50" s="1155"/>
      <c r="G50" s="1155"/>
      <c r="H50" s="1155"/>
      <c r="I50" s="1155"/>
      <c r="J50" s="1156"/>
      <c r="K50" s="63">
        <v>4</v>
      </c>
      <c r="L50" s="64" t="s">
        <v>493</v>
      </c>
      <c r="M50" s="64" t="s">
        <v>493</v>
      </c>
      <c r="N50" s="64" t="s">
        <v>493</v>
      </c>
      <c r="O50" s="65" t="s">
        <v>493</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1204</v>
      </c>
      <c r="L52" s="64">
        <v>1183</v>
      </c>
      <c r="M52" s="64">
        <v>1171</v>
      </c>
      <c r="N52" s="64">
        <v>1111</v>
      </c>
      <c r="O52" s="65">
        <v>1095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588</v>
      </c>
      <c r="L53" s="69">
        <v>635</v>
      </c>
      <c r="M53" s="69">
        <v>618</v>
      </c>
      <c r="N53" s="69">
        <v>769</v>
      </c>
      <c r="O53" s="70">
        <v>675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564</v>
      </c>
      <c r="L58" s="84" t="s">
        <v>564</v>
      </c>
      <c r="M58" s="84" t="s">
        <v>564</v>
      </c>
      <c r="N58" s="84" t="s">
        <v>564</v>
      </c>
      <c r="O58" s="85" t="s">
        <v>564</v>
      </c>
    </row>
    <row r="59" spans="1:21" ht="31.5" customHeight="1" x14ac:dyDescent="0.2">
      <c r="B59" s="1163"/>
      <c r="C59" s="1164"/>
      <c r="D59" s="1170" t="s">
        <v>26</v>
      </c>
      <c r="E59" s="1171"/>
      <c r="F59" s="1171"/>
      <c r="G59" s="1171"/>
      <c r="H59" s="1171"/>
      <c r="I59" s="1171"/>
      <c r="J59" s="1172"/>
      <c r="K59" s="86" t="s">
        <v>564</v>
      </c>
      <c r="L59" s="87" t="s">
        <v>564</v>
      </c>
      <c r="M59" s="87" t="s">
        <v>564</v>
      </c>
      <c r="N59" s="87" t="s">
        <v>564</v>
      </c>
      <c r="O59" s="88" t="s">
        <v>564</v>
      </c>
    </row>
    <row r="60" spans="1:21" ht="31.5" customHeight="1" thickBot="1" x14ac:dyDescent="0.25">
      <c r="B60" s="1165"/>
      <c r="C60" s="1166"/>
      <c r="D60" s="1173" t="s">
        <v>27</v>
      </c>
      <c r="E60" s="1174"/>
      <c r="F60" s="1174"/>
      <c r="G60" s="1174"/>
      <c r="H60" s="1174"/>
      <c r="I60" s="1174"/>
      <c r="J60" s="1175"/>
      <c r="K60" s="89" t="s">
        <v>564</v>
      </c>
      <c r="L60" s="90" t="s">
        <v>564</v>
      </c>
      <c r="M60" s="90" t="s">
        <v>564</v>
      </c>
      <c r="N60" s="90" t="s">
        <v>564</v>
      </c>
      <c r="O60" s="91" t="s">
        <v>564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5lzi3BhaUsOku5cPV2oO0l8a70+I9UjaMvAM9X91GC+tu9B1oMGQkPgOnzOWkmL45MknKnx1lWVneVUpnrqtA==" saltValue="Wg0WKQrx2YtiZz12xfyG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55">
        <v>13884</v>
      </c>
      <c r="J41" s="356">
        <v>13535</v>
      </c>
      <c r="K41" s="356">
        <v>13183</v>
      </c>
      <c r="L41" s="356">
        <v>12586</v>
      </c>
      <c r="M41" s="357">
        <v>12973</v>
      </c>
    </row>
    <row r="42" spans="2:13" ht="27.75" customHeight="1" x14ac:dyDescent="0.2">
      <c r="B42" s="1186"/>
      <c r="C42" s="1187"/>
      <c r="D42" s="106"/>
      <c r="E42" s="1190" t="s">
        <v>32</v>
      </c>
      <c r="F42" s="1190"/>
      <c r="G42" s="1190"/>
      <c r="H42" s="1191"/>
      <c r="I42" s="358" t="s">
        <v>493</v>
      </c>
      <c r="J42" s="359" t="s">
        <v>493</v>
      </c>
      <c r="K42" s="359" t="s">
        <v>493</v>
      </c>
      <c r="L42" s="359" t="s">
        <v>493</v>
      </c>
      <c r="M42" s="360" t="s">
        <v>493</v>
      </c>
    </row>
    <row r="43" spans="2:13" ht="27.75" customHeight="1" x14ac:dyDescent="0.2">
      <c r="B43" s="1186"/>
      <c r="C43" s="1187"/>
      <c r="D43" s="106"/>
      <c r="E43" s="1190" t="s">
        <v>33</v>
      </c>
      <c r="F43" s="1190"/>
      <c r="G43" s="1190"/>
      <c r="H43" s="1191"/>
      <c r="I43" s="358">
        <v>4766</v>
      </c>
      <c r="J43" s="359">
        <v>4312</v>
      </c>
      <c r="K43" s="359">
        <v>3664</v>
      </c>
      <c r="L43" s="359">
        <v>3161</v>
      </c>
      <c r="M43" s="360">
        <v>2580</v>
      </c>
    </row>
    <row r="44" spans="2:13" ht="27.75" customHeight="1" x14ac:dyDescent="0.2">
      <c r="B44" s="1186"/>
      <c r="C44" s="1187"/>
      <c r="D44" s="106"/>
      <c r="E44" s="1190" t="s">
        <v>34</v>
      </c>
      <c r="F44" s="1190"/>
      <c r="G44" s="1190"/>
      <c r="H44" s="1191"/>
      <c r="I44" s="358">
        <v>364</v>
      </c>
      <c r="J44" s="359">
        <v>369</v>
      </c>
      <c r="K44" s="359">
        <v>342</v>
      </c>
      <c r="L44" s="359">
        <v>315</v>
      </c>
      <c r="M44" s="360">
        <v>337</v>
      </c>
    </row>
    <row r="45" spans="2:13" ht="27.75" customHeight="1" x14ac:dyDescent="0.2">
      <c r="B45" s="1186"/>
      <c r="C45" s="1187"/>
      <c r="D45" s="106"/>
      <c r="E45" s="1190" t="s">
        <v>35</v>
      </c>
      <c r="F45" s="1190"/>
      <c r="G45" s="1190"/>
      <c r="H45" s="1191"/>
      <c r="I45" s="358">
        <v>1216</v>
      </c>
      <c r="J45" s="359">
        <v>1160</v>
      </c>
      <c r="K45" s="359">
        <v>1067</v>
      </c>
      <c r="L45" s="359">
        <v>946</v>
      </c>
      <c r="M45" s="360">
        <v>936</v>
      </c>
    </row>
    <row r="46" spans="2:13" ht="27.75" customHeight="1" x14ac:dyDescent="0.2">
      <c r="B46" s="1186"/>
      <c r="C46" s="1187"/>
      <c r="D46" s="107"/>
      <c r="E46" s="1190" t="s">
        <v>36</v>
      </c>
      <c r="F46" s="1190"/>
      <c r="G46" s="1190"/>
      <c r="H46" s="1191"/>
      <c r="I46" s="358">
        <v>80</v>
      </c>
      <c r="J46" s="359">
        <v>68</v>
      </c>
      <c r="K46" s="359">
        <v>37</v>
      </c>
      <c r="L46" s="359">
        <v>45</v>
      </c>
      <c r="M46" s="360">
        <v>39</v>
      </c>
    </row>
    <row r="47" spans="2:13" ht="27.75" customHeight="1" x14ac:dyDescent="0.2">
      <c r="B47" s="1186"/>
      <c r="C47" s="1187"/>
      <c r="D47" s="108"/>
      <c r="E47" s="1200" t="s">
        <v>37</v>
      </c>
      <c r="F47" s="1201"/>
      <c r="G47" s="1201"/>
      <c r="H47" s="1202"/>
      <c r="I47" s="358" t="s">
        <v>493</v>
      </c>
      <c r="J47" s="359" t="s">
        <v>493</v>
      </c>
      <c r="K47" s="359" t="s">
        <v>493</v>
      </c>
      <c r="L47" s="359" t="s">
        <v>493</v>
      </c>
      <c r="M47" s="360" t="s">
        <v>493</v>
      </c>
    </row>
    <row r="48" spans="2:13" ht="27.75" customHeight="1" x14ac:dyDescent="0.2">
      <c r="B48" s="1186"/>
      <c r="C48" s="1187"/>
      <c r="D48" s="106"/>
      <c r="E48" s="1190" t="s">
        <v>38</v>
      </c>
      <c r="F48" s="1190"/>
      <c r="G48" s="1190"/>
      <c r="H48" s="1191"/>
      <c r="I48" s="358" t="s">
        <v>493</v>
      </c>
      <c r="J48" s="359" t="s">
        <v>493</v>
      </c>
      <c r="K48" s="359" t="s">
        <v>493</v>
      </c>
      <c r="L48" s="359" t="s">
        <v>493</v>
      </c>
      <c r="M48" s="360" t="s">
        <v>493</v>
      </c>
    </row>
    <row r="49" spans="2:13" ht="27.75" customHeight="1" x14ac:dyDescent="0.2">
      <c r="B49" s="1188"/>
      <c r="C49" s="1189"/>
      <c r="D49" s="106"/>
      <c r="E49" s="1190" t="s">
        <v>39</v>
      </c>
      <c r="F49" s="1190"/>
      <c r="G49" s="1190"/>
      <c r="H49" s="1191"/>
      <c r="I49" s="358" t="s">
        <v>493</v>
      </c>
      <c r="J49" s="359" t="s">
        <v>493</v>
      </c>
      <c r="K49" s="359" t="s">
        <v>493</v>
      </c>
      <c r="L49" s="359" t="s">
        <v>493</v>
      </c>
      <c r="M49" s="360" t="s">
        <v>493</v>
      </c>
    </row>
    <row r="50" spans="2:13" ht="27.75" customHeight="1" x14ac:dyDescent="0.2">
      <c r="B50" s="1184" t="s">
        <v>40</v>
      </c>
      <c r="C50" s="1185"/>
      <c r="D50" s="109"/>
      <c r="E50" s="1190" t="s">
        <v>41</v>
      </c>
      <c r="F50" s="1190"/>
      <c r="G50" s="1190"/>
      <c r="H50" s="1191"/>
      <c r="I50" s="358">
        <v>2255</v>
      </c>
      <c r="J50" s="359">
        <v>2259</v>
      </c>
      <c r="K50" s="359">
        <v>2798</v>
      </c>
      <c r="L50" s="359">
        <v>3055</v>
      </c>
      <c r="M50" s="360">
        <v>3198</v>
      </c>
    </row>
    <row r="51" spans="2:13" ht="27.75" customHeight="1" x14ac:dyDescent="0.2">
      <c r="B51" s="1186"/>
      <c r="C51" s="1187"/>
      <c r="D51" s="106"/>
      <c r="E51" s="1190" t="s">
        <v>42</v>
      </c>
      <c r="F51" s="1190"/>
      <c r="G51" s="1190"/>
      <c r="H51" s="1191"/>
      <c r="I51" s="358">
        <v>1342</v>
      </c>
      <c r="J51" s="359">
        <v>1422</v>
      </c>
      <c r="K51" s="359">
        <v>1250</v>
      </c>
      <c r="L51" s="359">
        <v>1181</v>
      </c>
      <c r="M51" s="360">
        <v>1260</v>
      </c>
    </row>
    <row r="52" spans="2:13" ht="27.75" customHeight="1" x14ac:dyDescent="0.2">
      <c r="B52" s="1188"/>
      <c r="C52" s="1189"/>
      <c r="D52" s="106"/>
      <c r="E52" s="1190" t="s">
        <v>43</v>
      </c>
      <c r="F52" s="1190"/>
      <c r="G52" s="1190"/>
      <c r="H52" s="1191"/>
      <c r="I52" s="358">
        <v>9881</v>
      </c>
      <c r="J52" s="359">
        <v>9442</v>
      </c>
      <c r="K52" s="359">
        <v>8955</v>
      </c>
      <c r="L52" s="359">
        <v>8345</v>
      </c>
      <c r="M52" s="360">
        <v>8071</v>
      </c>
    </row>
    <row r="53" spans="2:13" ht="27.75" customHeight="1" thickBot="1" x14ac:dyDescent="0.25">
      <c r="B53" s="1192" t="s">
        <v>19</v>
      </c>
      <c r="C53" s="1193"/>
      <c r="D53" s="110"/>
      <c r="E53" s="1194" t="s">
        <v>44</v>
      </c>
      <c r="F53" s="1194"/>
      <c r="G53" s="1194"/>
      <c r="H53" s="1195"/>
      <c r="I53" s="361">
        <v>6833</v>
      </c>
      <c r="J53" s="362">
        <v>6320</v>
      </c>
      <c r="K53" s="362">
        <v>5288</v>
      </c>
      <c r="L53" s="362">
        <v>4472</v>
      </c>
      <c r="M53" s="363">
        <v>4337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KgtkYn8qCT47OikrBTYbI9BEBYB+ablq0S3C9o3OQzqbIlIdFv+nIAbIu2yEz2Hxay1+iu4+3agUZywRVOFoA==" saltValue="WYeTNOON5SdWp0FxqclZ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1" t="s">
        <v>46</v>
      </c>
      <c r="D55" s="1211"/>
      <c r="E55" s="1212"/>
      <c r="F55" s="122">
        <v>614</v>
      </c>
      <c r="G55" s="122">
        <v>773</v>
      </c>
      <c r="H55" s="123">
        <v>713</v>
      </c>
    </row>
    <row r="56" spans="2:8" ht="52.5" customHeight="1" x14ac:dyDescent="0.2">
      <c r="B56" s="124"/>
      <c r="C56" s="1213" t="s">
        <v>47</v>
      </c>
      <c r="D56" s="1213"/>
      <c r="E56" s="1214"/>
      <c r="F56" s="125">
        <v>513</v>
      </c>
      <c r="G56" s="125">
        <v>414</v>
      </c>
      <c r="H56" s="126">
        <v>424</v>
      </c>
    </row>
    <row r="57" spans="2:8" ht="53.25" customHeight="1" x14ac:dyDescent="0.2">
      <c r="B57" s="124"/>
      <c r="C57" s="1215" t="s">
        <v>48</v>
      </c>
      <c r="D57" s="1215"/>
      <c r="E57" s="1216"/>
      <c r="F57" s="127">
        <v>1254</v>
      </c>
      <c r="G57" s="127">
        <v>1451</v>
      </c>
      <c r="H57" s="128">
        <v>1603</v>
      </c>
    </row>
    <row r="58" spans="2:8" ht="45.75" customHeight="1" x14ac:dyDescent="0.2">
      <c r="B58" s="129"/>
      <c r="C58" s="1203" t="s">
        <v>565</v>
      </c>
      <c r="D58" s="1204"/>
      <c r="E58" s="1205"/>
      <c r="F58" s="130">
        <v>942</v>
      </c>
      <c r="G58" s="130">
        <v>1184</v>
      </c>
      <c r="H58" s="131">
        <v>1150</v>
      </c>
    </row>
    <row r="59" spans="2:8" ht="45.75" customHeight="1" x14ac:dyDescent="0.2">
      <c r="B59" s="129"/>
      <c r="C59" s="1203" t="s">
        <v>566</v>
      </c>
      <c r="D59" s="1204"/>
      <c r="E59" s="1205"/>
      <c r="F59" s="130" t="s">
        <v>570</v>
      </c>
      <c r="G59" s="130" t="s">
        <v>570</v>
      </c>
      <c r="H59" s="131">
        <v>211</v>
      </c>
    </row>
    <row r="60" spans="2:8" ht="45.75" customHeight="1" x14ac:dyDescent="0.2">
      <c r="B60" s="129"/>
      <c r="C60" s="1203" t="s">
        <v>567</v>
      </c>
      <c r="D60" s="1204"/>
      <c r="E60" s="1205"/>
      <c r="F60" s="130">
        <v>67</v>
      </c>
      <c r="G60" s="130">
        <v>67</v>
      </c>
      <c r="H60" s="131">
        <v>67</v>
      </c>
    </row>
    <row r="61" spans="2:8" ht="45.75" customHeight="1" x14ac:dyDescent="0.2">
      <c r="B61" s="129"/>
      <c r="C61" s="1203" t="s">
        <v>568</v>
      </c>
      <c r="D61" s="1204"/>
      <c r="E61" s="1205"/>
      <c r="F61" s="130">
        <v>146</v>
      </c>
      <c r="G61" s="130">
        <v>103</v>
      </c>
      <c r="H61" s="131">
        <v>66</v>
      </c>
    </row>
    <row r="62" spans="2:8" ht="45.75" customHeight="1" thickBot="1" x14ac:dyDescent="0.25">
      <c r="B62" s="132"/>
      <c r="C62" s="1206" t="s">
        <v>569</v>
      </c>
      <c r="D62" s="1207"/>
      <c r="E62" s="1208"/>
      <c r="F62" s="133">
        <v>35</v>
      </c>
      <c r="G62" s="133">
        <v>35</v>
      </c>
      <c r="H62" s="134">
        <v>40</v>
      </c>
    </row>
    <row r="63" spans="2:8" ht="52.5" customHeight="1" thickBot="1" x14ac:dyDescent="0.25">
      <c r="B63" s="135"/>
      <c r="C63" s="1209" t="s">
        <v>49</v>
      </c>
      <c r="D63" s="1209"/>
      <c r="E63" s="1210"/>
      <c r="F63" s="136">
        <v>2381</v>
      </c>
      <c r="G63" s="136">
        <v>2639</v>
      </c>
      <c r="H63" s="137">
        <v>2740</v>
      </c>
    </row>
    <row r="64" spans="2:8" ht="13.2" x14ac:dyDescent="0.2"/>
  </sheetData>
  <sheetProtection algorithmName="SHA-512" hashValue="eUyuEBsdr9IVJJgvvzCP384dqU+aQSQvPDfUTIGbRnLHmW6yDAv2zBtL6zlGX5fqnuJKfGR/iUykL9To4YSoOA==" saltValue="6Gpho9PIZd8fjO4U6ehd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571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572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574</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531</v>
      </c>
      <c r="BQ50" s="1250"/>
      <c r="BR50" s="1250"/>
      <c r="BS50" s="1250"/>
      <c r="BT50" s="1250"/>
      <c r="BU50" s="1250"/>
      <c r="BV50" s="1250"/>
      <c r="BW50" s="1250"/>
      <c r="BX50" s="1250" t="s">
        <v>532</v>
      </c>
      <c r="BY50" s="1250"/>
      <c r="BZ50" s="1250"/>
      <c r="CA50" s="1250"/>
      <c r="CB50" s="1250"/>
      <c r="CC50" s="1250"/>
      <c r="CD50" s="1250"/>
      <c r="CE50" s="1250"/>
      <c r="CF50" s="1250" t="s">
        <v>533</v>
      </c>
      <c r="CG50" s="1250"/>
      <c r="CH50" s="1250"/>
      <c r="CI50" s="1250"/>
      <c r="CJ50" s="1250"/>
      <c r="CK50" s="1250"/>
      <c r="CL50" s="1250"/>
      <c r="CM50" s="1250"/>
      <c r="CN50" s="1250" t="s">
        <v>534</v>
      </c>
      <c r="CO50" s="1250"/>
      <c r="CP50" s="1250"/>
      <c r="CQ50" s="1250"/>
      <c r="CR50" s="1250"/>
      <c r="CS50" s="1250"/>
      <c r="CT50" s="1250"/>
      <c r="CU50" s="1250"/>
      <c r="CV50" s="1250" t="s">
        <v>535</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575</v>
      </c>
      <c r="AO51" s="1254"/>
      <c r="AP51" s="1254"/>
      <c r="AQ51" s="1254"/>
      <c r="AR51" s="1254"/>
      <c r="AS51" s="1254"/>
      <c r="AT51" s="1254"/>
      <c r="AU51" s="1254"/>
      <c r="AV51" s="1254"/>
      <c r="AW51" s="1254"/>
      <c r="AX51" s="1254"/>
      <c r="AY51" s="1254"/>
      <c r="AZ51" s="1254"/>
      <c r="BA51" s="1254"/>
      <c r="BB51" s="1254" t="s">
        <v>576</v>
      </c>
      <c r="BC51" s="1254"/>
      <c r="BD51" s="1254"/>
      <c r="BE51" s="1254"/>
      <c r="BF51" s="1254"/>
      <c r="BG51" s="1254"/>
      <c r="BH51" s="1254"/>
      <c r="BI51" s="1254"/>
      <c r="BJ51" s="1254"/>
      <c r="BK51" s="1254"/>
      <c r="BL51" s="1254"/>
      <c r="BM51" s="1254"/>
      <c r="BN51" s="1254"/>
      <c r="BO51" s="1254"/>
      <c r="BP51" s="1255">
        <v>120.4</v>
      </c>
      <c r="BQ51" s="1255"/>
      <c r="BR51" s="1255"/>
      <c r="BS51" s="1255"/>
      <c r="BT51" s="1255"/>
      <c r="BU51" s="1255"/>
      <c r="BV51" s="1255"/>
      <c r="BW51" s="1255"/>
      <c r="BX51" s="1255">
        <v>111.1</v>
      </c>
      <c r="BY51" s="1255"/>
      <c r="BZ51" s="1255"/>
      <c r="CA51" s="1255"/>
      <c r="CB51" s="1255"/>
      <c r="CC51" s="1255"/>
      <c r="CD51" s="1255"/>
      <c r="CE51" s="1255"/>
      <c r="CF51" s="1255">
        <v>88.2</v>
      </c>
      <c r="CG51" s="1255"/>
      <c r="CH51" s="1255"/>
      <c r="CI51" s="1255"/>
      <c r="CJ51" s="1255"/>
      <c r="CK51" s="1255"/>
      <c r="CL51" s="1255"/>
      <c r="CM51" s="1255"/>
      <c r="CN51" s="1255">
        <v>77.400000000000006</v>
      </c>
      <c r="CO51" s="1255"/>
      <c r="CP51" s="1255"/>
      <c r="CQ51" s="1255"/>
      <c r="CR51" s="1255"/>
      <c r="CS51" s="1255"/>
      <c r="CT51" s="1255"/>
      <c r="CU51" s="1255"/>
      <c r="CV51" s="1255">
        <v>73.900000000000006</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577</v>
      </c>
      <c r="BC53" s="1254"/>
      <c r="BD53" s="1254"/>
      <c r="BE53" s="1254"/>
      <c r="BF53" s="1254"/>
      <c r="BG53" s="1254"/>
      <c r="BH53" s="1254"/>
      <c r="BI53" s="1254"/>
      <c r="BJ53" s="1254"/>
      <c r="BK53" s="1254"/>
      <c r="BL53" s="1254"/>
      <c r="BM53" s="1254"/>
      <c r="BN53" s="1254"/>
      <c r="BO53" s="1254"/>
      <c r="BP53" s="1255">
        <v>59.5</v>
      </c>
      <c r="BQ53" s="1255"/>
      <c r="BR53" s="1255"/>
      <c r="BS53" s="1255"/>
      <c r="BT53" s="1255"/>
      <c r="BU53" s="1255"/>
      <c r="BV53" s="1255"/>
      <c r="BW53" s="1255"/>
      <c r="BX53" s="1255">
        <v>60.9</v>
      </c>
      <c r="BY53" s="1255"/>
      <c r="BZ53" s="1255"/>
      <c r="CA53" s="1255"/>
      <c r="CB53" s="1255"/>
      <c r="CC53" s="1255"/>
      <c r="CD53" s="1255"/>
      <c r="CE53" s="1255"/>
      <c r="CF53" s="1255">
        <v>62.7</v>
      </c>
      <c r="CG53" s="1255"/>
      <c r="CH53" s="1255"/>
      <c r="CI53" s="1255"/>
      <c r="CJ53" s="1255"/>
      <c r="CK53" s="1255"/>
      <c r="CL53" s="1255"/>
      <c r="CM53" s="1255"/>
      <c r="CN53" s="1255">
        <v>64.400000000000006</v>
      </c>
      <c r="CO53" s="1255"/>
      <c r="CP53" s="1255"/>
      <c r="CQ53" s="1255"/>
      <c r="CR53" s="1255"/>
      <c r="CS53" s="1255"/>
      <c r="CT53" s="1255"/>
      <c r="CU53" s="1255"/>
      <c r="CV53" s="1255">
        <v>66.2</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578</v>
      </c>
      <c r="AO55" s="1250"/>
      <c r="AP55" s="1250"/>
      <c r="AQ55" s="1250"/>
      <c r="AR55" s="1250"/>
      <c r="AS55" s="1250"/>
      <c r="AT55" s="1250"/>
      <c r="AU55" s="1250"/>
      <c r="AV55" s="1250"/>
      <c r="AW55" s="1250"/>
      <c r="AX55" s="1250"/>
      <c r="AY55" s="1250"/>
      <c r="AZ55" s="1250"/>
      <c r="BA55" s="1250"/>
      <c r="BB55" s="1254" t="s">
        <v>576</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10.9</v>
      </c>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579</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62.2</v>
      </c>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580</v>
      </c>
    </row>
    <row r="64" spans="1:109" ht="13.2" x14ac:dyDescent="0.2">
      <c r="B64" s="1225"/>
      <c r="G64" s="1232"/>
      <c r="I64" s="1265"/>
      <c r="J64" s="1265"/>
      <c r="K64" s="1265"/>
      <c r="L64" s="1265"/>
      <c r="M64" s="1265"/>
      <c r="N64" s="1266"/>
      <c r="AM64" s="1232"/>
      <c r="AN64" s="1232" t="s">
        <v>572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581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574</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531</v>
      </c>
      <c r="BQ72" s="1250"/>
      <c r="BR72" s="1250"/>
      <c r="BS72" s="1250"/>
      <c r="BT72" s="1250"/>
      <c r="BU72" s="1250"/>
      <c r="BV72" s="1250"/>
      <c r="BW72" s="1250"/>
      <c r="BX72" s="1250" t="s">
        <v>532</v>
      </c>
      <c r="BY72" s="1250"/>
      <c r="BZ72" s="1250"/>
      <c r="CA72" s="1250"/>
      <c r="CB72" s="1250"/>
      <c r="CC72" s="1250"/>
      <c r="CD72" s="1250"/>
      <c r="CE72" s="1250"/>
      <c r="CF72" s="1250" t="s">
        <v>533</v>
      </c>
      <c r="CG72" s="1250"/>
      <c r="CH72" s="1250"/>
      <c r="CI72" s="1250"/>
      <c r="CJ72" s="1250"/>
      <c r="CK72" s="1250"/>
      <c r="CL72" s="1250"/>
      <c r="CM72" s="1250"/>
      <c r="CN72" s="1250" t="s">
        <v>534</v>
      </c>
      <c r="CO72" s="1250"/>
      <c r="CP72" s="1250"/>
      <c r="CQ72" s="1250"/>
      <c r="CR72" s="1250"/>
      <c r="CS72" s="1250"/>
      <c r="CT72" s="1250"/>
      <c r="CU72" s="1250"/>
      <c r="CV72" s="1250" t="s">
        <v>535</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575</v>
      </c>
      <c r="AO73" s="1254"/>
      <c r="AP73" s="1254"/>
      <c r="AQ73" s="1254"/>
      <c r="AR73" s="1254"/>
      <c r="AS73" s="1254"/>
      <c r="AT73" s="1254"/>
      <c r="AU73" s="1254"/>
      <c r="AV73" s="1254"/>
      <c r="AW73" s="1254"/>
      <c r="AX73" s="1254"/>
      <c r="AY73" s="1254"/>
      <c r="AZ73" s="1254"/>
      <c r="BA73" s="1254"/>
      <c r="BB73" s="1254" t="s">
        <v>582</v>
      </c>
      <c r="BC73" s="1254"/>
      <c r="BD73" s="1254"/>
      <c r="BE73" s="1254"/>
      <c r="BF73" s="1254"/>
      <c r="BG73" s="1254"/>
      <c r="BH73" s="1254"/>
      <c r="BI73" s="1254"/>
      <c r="BJ73" s="1254"/>
      <c r="BK73" s="1254"/>
      <c r="BL73" s="1254"/>
      <c r="BM73" s="1254"/>
      <c r="BN73" s="1254"/>
      <c r="BO73" s="1254"/>
      <c r="BP73" s="1255">
        <v>120.4</v>
      </c>
      <c r="BQ73" s="1255"/>
      <c r="BR73" s="1255"/>
      <c r="BS73" s="1255"/>
      <c r="BT73" s="1255"/>
      <c r="BU73" s="1255"/>
      <c r="BV73" s="1255"/>
      <c r="BW73" s="1255"/>
      <c r="BX73" s="1255">
        <v>111.1</v>
      </c>
      <c r="BY73" s="1255"/>
      <c r="BZ73" s="1255"/>
      <c r="CA73" s="1255"/>
      <c r="CB73" s="1255"/>
      <c r="CC73" s="1255"/>
      <c r="CD73" s="1255"/>
      <c r="CE73" s="1255"/>
      <c r="CF73" s="1255">
        <v>88.2</v>
      </c>
      <c r="CG73" s="1255"/>
      <c r="CH73" s="1255"/>
      <c r="CI73" s="1255"/>
      <c r="CJ73" s="1255"/>
      <c r="CK73" s="1255"/>
      <c r="CL73" s="1255"/>
      <c r="CM73" s="1255"/>
      <c r="CN73" s="1255">
        <v>77.400000000000006</v>
      </c>
      <c r="CO73" s="1255"/>
      <c r="CP73" s="1255"/>
      <c r="CQ73" s="1255"/>
      <c r="CR73" s="1255"/>
      <c r="CS73" s="1255"/>
      <c r="CT73" s="1255"/>
      <c r="CU73" s="1255"/>
      <c r="CV73" s="1255">
        <v>73.900000000000006</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583</v>
      </c>
      <c r="BC75" s="1254"/>
      <c r="BD75" s="1254"/>
      <c r="BE75" s="1254"/>
      <c r="BF75" s="1254"/>
      <c r="BG75" s="1254"/>
      <c r="BH75" s="1254"/>
      <c r="BI75" s="1254"/>
      <c r="BJ75" s="1254"/>
      <c r="BK75" s="1254"/>
      <c r="BL75" s="1254"/>
      <c r="BM75" s="1254"/>
      <c r="BN75" s="1254"/>
      <c r="BO75" s="1254"/>
      <c r="BP75" s="1255">
        <v>9.9</v>
      </c>
      <c r="BQ75" s="1255"/>
      <c r="BR75" s="1255"/>
      <c r="BS75" s="1255"/>
      <c r="BT75" s="1255"/>
      <c r="BU75" s="1255"/>
      <c r="BV75" s="1255"/>
      <c r="BW75" s="1255"/>
      <c r="BX75" s="1255">
        <v>10.7</v>
      </c>
      <c r="BY75" s="1255"/>
      <c r="BZ75" s="1255"/>
      <c r="CA75" s="1255"/>
      <c r="CB75" s="1255"/>
      <c r="CC75" s="1255"/>
      <c r="CD75" s="1255"/>
      <c r="CE75" s="1255"/>
      <c r="CF75" s="1255">
        <v>10.6</v>
      </c>
      <c r="CG75" s="1255"/>
      <c r="CH75" s="1255"/>
      <c r="CI75" s="1255"/>
      <c r="CJ75" s="1255"/>
      <c r="CK75" s="1255"/>
      <c r="CL75" s="1255"/>
      <c r="CM75" s="1255"/>
      <c r="CN75" s="1255">
        <v>11.5</v>
      </c>
      <c r="CO75" s="1255"/>
      <c r="CP75" s="1255"/>
      <c r="CQ75" s="1255"/>
      <c r="CR75" s="1255"/>
      <c r="CS75" s="1255"/>
      <c r="CT75" s="1255"/>
      <c r="CU75" s="1255"/>
      <c r="CV75" s="1255">
        <v>11.7</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584</v>
      </c>
      <c r="AO77" s="1250"/>
      <c r="AP77" s="1250"/>
      <c r="AQ77" s="1250"/>
      <c r="AR77" s="1250"/>
      <c r="AS77" s="1250"/>
      <c r="AT77" s="1250"/>
      <c r="AU77" s="1250"/>
      <c r="AV77" s="1250"/>
      <c r="AW77" s="1250"/>
      <c r="AX77" s="1250"/>
      <c r="AY77" s="1250"/>
      <c r="AZ77" s="1250"/>
      <c r="BA77" s="1250"/>
      <c r="BB77" s="1254" t="s">
        <v>582</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10.9</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583</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5.9</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mbEnDr8uTIIwqyXj85MfziLd3mjGHm9ewUusNU+eieVKuML5G4u06J4CURFkjG2jT3Gs8j2sr78dRWH/LWXUbQ==" saltValue="RyZcpcsWrvRi9KMT+tT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585</v>
      </c>
    </row>
  </sheetData>
  <sheetProtection algorithmName="SHA-512" hashValue="zZo++D76R+VSb39x22uVGchK19BZNticV9oA5K+24U9HPksJLvVno/JPV1ZY3yo49kjdo9A5LcgX++v8wrNJ6g==" saltValue="pPslte6zKDF2/WJy95Vs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586</v>
      </c>
    </row>
  </sheetData>
  <sheetProtection algorithmName="SHA-512" hashValue="Kd4DcbMG5BtNrc2JU60jzUqqRQrnh+bAeTwniJOGX328lj9Oiy/a/8E9D3loVgZSaUpVIfpKDcsmnz1l8hOolQ==" saltValue="3rSDymaLCwVVBNRTkbaR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530</v>
      </c>
      <c r="G2" s="151"/>
      <c r="H2" s="152"/>
    </row>
    <row r="3" spans="1:8" x14ac:dyDescent="0.2">
      <c r="A3" s="148" t="s">
        <v>523</v>
      </c>
      <c r="B3" s="153"/>
      <c r="C3" s="154"/>
      <c r="D3" s="155">
        <v>51984</v>
      </c>
      <c r="E3" s="156"/>
      <c r="F3" s="157">
        <v>59119</v>
      </c>
      <c r="G3" s="158"/>
      <c r="H3" s="159"/>
    </row>
    <row r="4" spans="1:8" x14ac:dyDescent="0.2">
      <c r="A4" s="160"/>
      <c r="B4" s="161"/>
      <c r="C4" s="162"/>
      <c r="D4" s="163">
        <v>24430</v>
      </c>
      <c r="E4" s="164"/>
      <c r="F4" s="165">
        <v>29900</v>
      </c>
      <c r="G4" s="166"/>
      <c r="H4" s="167"/>
    </row>
    <row r="5" spans="1:8" x14ac:dyDescent="0.2">
      <c r="A5" s="148" t="s">
        <v>525</v>
      </c>
      <c r="B5" s="153"/>
      <c r="C5" s="154"/>
      <c r="D5" s="155">
        <v>47361</v>
      </c>
      <c r="E5" s="156"/>
      <c r="F5" s="157">
        <v>53895</v>
      </c>
      <c r="G5" s="158"/>
      <c r="H5" s="159"/>
    </row>
    <row r="6" spans="1:8" x14ac:dyDescent="0.2">
      <c r="A6" s="160"/>
      <c r="B6" s="161"/>
      <c r="C6" s="162"/>
      <c r="D6" s="163">
        <v>20325</v>
      </c>
      <c r="E6" s="164"/>
      <c r="F6" s="165">
        <v>31224</v>
      </c>
      <c r="G6" s="166"/>
      <c r="H6" s="167"/>
    </row>
    <row r="7" spans="1:8" x14ac:dyDescent="0.2">
      <c r="A7" s="148" t="s">
        <v>526</v>
      </c>
      <c r="B7" s="153"/>
      <c r="C7" s="154"/>
      <c r="D7" s="155">
        <v>41622</v>
      </c>
      <c r="E7" s="156"/>
      <c r="F7" s="157">
        <v>56181</v>
      </c>
      <c r="G7" s="158"/>
      <c r="H7" s="159"/>
    </row>
    <row r="8" spans="1:8" x14ac:dyDescent="0.2">
      <c r="A8" s="160"/>
      <c r="B8" s="161"/>
      <c r="C8" s="162"/>
      <c r="D8" s="163">
        <v>21548</v>
      </c>
      <c r="E8" s="164"/>
      <c r="F8" s="165">
        <v>32039</v>
      </c>
      <c r="G8" s="166"/>
      <c r="H8" s="167"/>
    </row>
    <row r="9" spans="1:8" x14ac:dyDescent="0.2">
      <c r="A9" s="148" t="s">
        <v>527</v>
      </c>
      <c r="B9" s="153"/>
      <c r="C9" s="154"/>
      <c r="D9" s="155">
        <v>44081</v>
      </c>
      <c r="E9" s="156"/>
      <c r="F9" s="157">
        <v>47730</v>
      </c>
      <c r="G9" s="158"/>
      <c r="H9" s="159"/>
    </row>
    <row r="10" spans="1:8" x14ac:dyDescent="0.2">
      <c r="A10" s="160"/>
      <c r="B10" s="161"/>
      <c r="C10" s="162"/>
      <c r="D10" s="163">
        <v>22849</v>
      </c>
      <c r="E10" s="164"/>
      <c r="F10" s="165">
        <v>26378</v>
      </c>
      <c r="G10" s="166"/>
      <c r="H10" s="167"/>
    </row>
    <row r="11" spans="1:8" x14ac:dyDescent="0.2">
      <c r="A11" s="148" t="s">
        <v>528</v>
      </c>
      <c r="B11" s="153"/>
      <c r="C11" s="154"/>
      <c r="D11" s="155">
        <v>104949</v>
      </c>
      <c r="E11" s="156"/>
      <c r="F11" s="157">
        <v>61921</v>
      </c>
      <c r="G11" s="158"/>
      <c r="H11" s="159"/>
    </row>
    <row r="12" spans="1:8" x14ac:dyDescent="0.2">
      <c r="A12" s="160"/>
      <c r="B12" s="161"/>
      <c r="C12" s="168"/>
      <c r="D12" s="163">
        <v>79429</v>
      </c>
      <c r="E12" s="164"/>
      <c r="F12" s="165">
        <v>34719</v>
      </c>
      <c r="G12" s="166"/>
      <c r="H12" s="167"/>
    </row>
    <row r="13" spans="1:8" x14ac:dyDescent="0.2">
      <c r="A13" s="148"/>
      <c r="B13" s="153"/>
      <c r="C13" s="169"/>
      <c r="D13" s="170">
        <v>57999</v>
      </c>
      <c r="E13" s="171"/>
      <c r="F13" s="172">
        <v>55769</v>
      </c>
      <c r="G13" s="173"/>
      <c r="H13" s="159"/>
    </row>
    <row r="14" spans="1:8" x14ac:dyDescent="0.2">
      <c r="A14" s="160"/>
      <c r="B14" s="161"/>
      <c r="C14" s="162"/>
      <c r="D14" s="163">
        <v>33716</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8.09</v>
      </c>
      <c r="C19" s="174">
        <f>ROUND(VALUE(SUBSTITUTE(実質収支比率等に係る経年分析!G$48,"▲","-")),2)</f>
        <v>9.64</v>
      </c>
      <c r="D19" s="174">
        <f>ROUND(VALUE(SUBSTITUTE(実質収支比率等に係る経年分析!H$48,"▲","-")),2)</f>
        <v>10.89</v>
      </c>
      <c r="E19" s="174">
        <f>ROUND(VALUE(SUBSTITUTE(実質収支比率等に係る経年分析!I$48,"▲","-")),2)</f>
        <v>11.17</v>
      </c>
      <c r="F19" s="174">
        <f>ROUND(VALUE(SUBSTITUTE(実質収支比率等に係る経年分析!J$48,"▲","-")),2)</f>
        <v>10.01</v>
      </c>
    </row>
    <row r="20" spans="1:11" x14ac:dyDescent="0.2">
      <c r="A20" s="174" t="s">
        <v>53</v>
      </c>
      <c r="B20" s="174">
        <f>ROUND(VALUE(SUBSTITUTE(実質収支比率等に係る経年分析!F$47,"▲","-")),2)</f>
        <v>7.68</v>
      </c>
      <c r="C20" s="174">
        <f>ROUND(VALUE(SUBSTITUTE(実質収支比率等に係る経年分析!G$47,"▲","-")),2)</f>
        <v>8.5</v>
      </c>
      <c r="D20" s="174">
        <f>ROUND(VALUE(SUBSTITUTE(実質収支比率等に係る経年分析!H$47,"▲","-")),2)</f>
        <v>8.81</v>
      </c>
      <c r="E20" s="174">
        <f>ROUND(VALUE(SUBSTITUTE(実質収支比率等に係る経年分析!I$47,"▲","-")),2)</f>
        <v>11.48</v>
      </c>
      <c r="F20" s="174">
        <f>ROUND(VALUE(SUBSTITUTE(実質収支比率等に係る経年分析!J$47,"▲","-")),2)</f>
        <v>10.47</v>
      </c>
    </row>
    <row r="21" spans="1:11" x14ac:dyDescent="0.2">
      <c r="A21" s="174" t="s">
        <v>54</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2.35</v>
      </c>
      <c r="D21" s="174">
        <f>IF(ISNUMBER(VALUE(SUBSTITUTE(実質収支比率等に係る経年分析!H$49,"▲","-"))),ROUND(VALUE(SUBSTITUTE(実質収支比率等に係る経年分析!H$49,"▲","-")),2),NA())</f>
        <v>5.04</v>
      </c>
      <c r="E21" s="174">
        <f>IF(ISNUMBER(VALUE(SUBSTITUTE(実質収支比率等に係る経年分析!I$49,"▲","-"))),ROUND(VALUE(SUBSTITUTE(実質収支比率等に係る経年分析!I$49,"▲","-")),2),NA())</f>
        <v>2.2400000000000002</v>
      </c>
      <c r="F21" s="174">
        <f>IF(ISNUMBER(VALUE(SUBSTITUTE(実質収支比率等に係る経年分析!J$49,"▲","-"))),ROUND(VALUE(SUBSTITUTE(実質収支比率等に係る経年分析!J$49,"▲","-")),2),NA())</f>
        <v>-1.93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0.25</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0.26</v>
      </c>
    </row>
    <row r="30" spans="1:11" x14ac:dyDescent="0.2">
      <c r="A30" s="175" t="str">
        <f>IF(連結実質赤字比率に係る赤字・黒字の構成分析!C$40="",NA(),連結実質赤字比率に係る赤字・黒字の構成分析!C$40)</f>
        <v>特定地域生活排水処理事業特別会計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0.34</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1.37</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1.82</v>
      </c>
    </row>
    <row r="33" spans="1:16" x14ac:dyDescent="0.2">
      <c r="A33" s="175" t="str">
        <f>IF(連結実質赤字比率に係る赤字・黒字の構成分析!C$37="",NA(),連結実質赤字比率に係る赤字・黒字の構成分析!C$37)</f>
        <v>宅地造成事業特別会計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3.01</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8.3000000000000007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9.6199999999999992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17.739999999999998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1204</v>
      </c>
      <c r="E42" s="176"/>
      <c r="F42" s="176"/>
      <c r="G42" s="176">
        <f>'実質公債費比率（分子）の構造'!L$52</f>
        <v>1183</v>
      </c>
      <c r="H42" s="176"/>
      <c r="I42" s="176"/>
      <c r="J42" s="176">
        <f>'実質公債費比率（分子）の構造'!M$52</f>
        <v>1171</v>
      </c>
      <c r="K42" s="176"/>
      <c r="L42" s="176"/>
      <c r="M42" s="176">
        <f>'実質公債費比率（分子）の構造'!N$52</f>
        <v>1111</v>
      </c>
      <c r="N42" s="176"/>
      <c r="O42" s="176"/>
      <c r="P42" s="176">
        <f>'実質公債費比率（分子）の構造'!O$52</f>
        <v>1095</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4</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45</v>
      </c>
      <c r="C45" s="176"/>
      <c r="D45" s="176"/>
      <c r="E45" s="176">
        <f>'実質公債費比率（分子）の構造'!L$49</f>
        <v>46</v>
      </c>
      <c r="F45" s="176"/>
      <c r="G45" s="176"/>
      <c r="H45" s="176">
        <f>'実質公債費比率（分子）の構造'!M$49</f>
        <v>38</v>
      </c>
      <c r="I45" s="176"/>
      <c r="J45" s="176"/>
      <c r="K45" s="176">
        <f>'実質公債費比率（分子）の構造'!N$49</f>
        <v>41</v>
      </c>
      <c r="L45" s="176"/>
      <c r="M45" s="176"/>
      <c r="N45" s="176">
        <f>'実質公債費比率（分子）の構造'!O$49</f>
        <v>46</v>
      </c>
      <c r="O45" s="176"/>
      <c r="P45" s="176"/>
    </row>
    <row r="46" spans="1:16" x14ac:dyDescent="0.2">
      <c r="A46" s="176" t="s">
        <v>64</v>
      </c>
      <c r="B46" s="176">
        <f>'実質公債費比率（分子）の構造'!K$48</f>
        <v>677</v>
      </c>
      <c r="C46" s="176"/>
      <c r="D46" s="176"/>
      <c r="E46" s="176">
        <f>'実質公債費比率（分子）の構造'!L$48</f>
        <v>659</v>
      </c>
      <c r="F46" s="176"/>
      <c r="G46" s="176"/>
      <c r="H46" s="176">
        <f>'実質公債費比率（分子）の構造'!M$48</f>
        <v>626</v>
      </c>
      <c r="I46" s="176"/>
      <c r="J46" s="176"/>
      <c r="K46" s="176">
        <f>'実質公債費比率（分子）の構造'!N$48</f>
        <v>626</v>
      </c>
      <c r="L46" s="176"/>
      <c r="M46" s="176"/>
      <c r="N46" s="176">
        <f>'実質公債費比率（分子）の構造'!O$48</f>
        <v>499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1066</v>
      </c>
      <c r="C49" s="176"/>
      <c r="D49" s="176"/>
      <c r="E49" s="176">
        <f>'実質公債費比率（分子）の構造'!L$45</f>
        <v>1113</v>
      </c>
      <c r="F49" s="176"/>
      <c r="G49" s="176"/>
      <c r="H49" s="176">
        <f>'実質公債費比率（分子）の構造'!M$45</f>
        <v>1125</v>
      </c>
      <c r="I49" s="176"/>
      <c r="J49" s="176"/>
      <c r="K49" s="176">
        <f>'実質公債費比率（分子）の構造'!N$45</f>
        <v>1213</v>
      </c>
      <c r="L49" s="176"/>
      <c r="M49" s="176"/>
      <c r="N49" s="176">
        <f>'実質公債費比率（分子）の構造'!O$45</f>
        <v>1225</v>
      </c>
      <c r="O49" s="176"/>
      <c r="P49" s="176"/>
    </row>
    <row r="50" spans="1:16" x14ac:dyDescent="0.2">
      <c r="A50" s="176" t="s">
        <v>67</v>
      </c>
      <c r="B50" s="176" t="e">
        <f>NA()</f>
        <v>#N/A</v>
      </c>
      <c r="C50" s="176">
        <f>IF(ISNUMBER('実質公債費比率（分子）の構造'!K$53),'実質公債費比率（分子）の構造'!K$53,NA())</f>
        <v>588</v>
      </c>
      <c r="D50" s="176" t="e">
        <f>NA()</f>
        <v>#N/A</v>
      </c>
      <c r="E50" s="176" t="e">
        <f>NA()</f>
        <v>#N/A</v>
      </c>
      <c r="F50" s="176">
        <f>IF(ISNUMBER('実質公債費比率（分子）の構造'!L$53),'実質公債費比率（分子）の構造'!L$53,NA())</f>
        <v>635</v>
      </c>
      <c r="G50" s="176" t="e">
        <f>NA()</f>
        <v>#N/A</v>
      </c>
      <c r="H50" s="176" t="e">
        <f>NA()</f>
        <v>#N/A</v>
      </c>
      <c r="I50" s="176">
        <f>IF(ISNUMBER('実質公債費比率（分子）の構造'!M$53),'実質公債費比率（分子）の構造'!M$53,NA())</f>
        <v>618</v>
      </c>
      <c r="J50" s="176" t="e">
        <f>NA()</f>
        <v>#N/A</v>
      </c>
      <c r="K50" s="176" t="e">
        <f>NA()</f>
        <v>#N/A</v>
      </c>
      <c r="L50" s="176">
        <f>IF(ISNUMBER('実質公債費比率（分子）の構造'!N$53),'実質公債費比率（分子）の構造'!N$53,NA())</f>
        <v>769</v>
      </c>
      <c r="M50" s="176" t="e">
        <f>NA()</f>
        <v>#N/A</v>
      </c>
      <c r="N50" s="176" t="e">
        <f>NA()</f>
        <v>#N/A</v>
      </c>
      <c r="O50" s="176">
        <f>IF(ISNUMBER('実質公債費比率（分子）の構造'!O$53),'実質公債費比率（分子）の構造'!O$53,NA())</f>
        <v>675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9881</v>
      </c>
      <c r="E56" s="175"/>
      <c r="F56" s="175"/>
      <c r="G56" s="175">
        <f>'将来負担比率（分子）の構造'!J$52</f>
        <v>9442</v>
      </c>
      <c r="H56" s="175"/>
      <c r="I56" s="175"/>
      <c r="J56" s="175">
        <f>'将来負担比率（分子）の構造'!K$52</f>
        <v>8955</v>
      </c>
      <c r="K56" s="175"/>
      <c r="L56" s="175"/>
      <c r="M56" s="175">
        <f>'将来負担比率（分子）の構造'!L$52</f>
        <v>8345</v>
      </c>
      <c r="N56" s="175"/>
      <c r="O56" s="175"/>
      <c r="P56" s="175">
        <f>'将来負担比率（分子）の構造'!M$52</f>
        <v>8071</v>
      </c>
    </row>
    <row r="57" spans="1:16" x14ac:dyDescent="0.2">
      <c r="A57" s="175" t="s">
        <v>42</v>
      </c>
      <c r="B57" s="175"/>
      <c r="C57" s="175"/>
      <c r="D57" s="175">
        <f>'将来負担比率（分子）の構造'!I$51</f>
        <v>1342</v>
      </c>
      <c r="E57" s="175"/>
      <c r="F57" s="175"/>
      <c r="G57" s="175">
        <f>'将来負担比率（分子）の構造'!J$51</f>
        <v>1422</v>
      </c>
      <c r="H57" s="175"/>
      <c r="I57" s="175"/>
      <c r="J57" s="175">
        <f>'将来負担比率（分子）の構造'!K$51</f>
        <v>1250</v>
      </c>
      <c r="K57" s="175"/>
      <c r="L57" s="175"/>
      <c r="M57" s="175">
        <f>'将来負担比率（分子）の構造'!L$51</f>
        <v>1181</v>
      </c>
      <c r="N57" s="175"/>
      <c r="O57" s="175"/>
      <c r="P57" s="175">
        <f>'将来負担比率（分子）の構造'!M$51</f>
        <v>1260</v>
      </c>
    </row>
    <row r="58" spans="1:16" x14ac:dyDescent="0.2">
      <c r="A58" s="175" t="s">
        <v>41</v>
      </c>
      <c r="B58" s="175"/>
      <c r="C58" s="175"/>
      <c r="D58" s="175">
        <f>'将来負担比率（分子）の構造'!I$50</f>
        <v>2255</v>
      </c>
      <c r="E58" s="175"/>
      <c r="F58" s="175"/>
      <c r="G58" s="175">
        <f>'将来負担比率（分子）の構造'!J$50</f>
        <v>2259</v>
      </c>
      <c r="H58" s="175"/>
      <c r="I58" s="175"/>
      <c r="J58" s="175">
        <f>'将来負担比率（分子）の構造'!K$50</f>
        <v>2798</v>
      </c>
      <c r="K58" s="175"/>
      <c r="L58" s="175"/>
      <c r="M58" s="175">
        <f>'将来負担比率（分子）の構造'!L$50</f>
        <v>3055</v>
      </c>
      <c r="N58" s="175"/>
      <c r="O58" s="175"/>
      <c r="P58" s="175">
        <f>'将来負担比率（分子）の構造'!M$50</f>
        <v>3198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80</v>
      </c>
      <c r="C61" s="175"/>
      <c r="D61" s="175"/>
      <c r="E61" s="175">
        <f>'将来負担比率（分子）の構造'!J$46</f>
        <v>68</v>
      </c>
      <c r="F61" s="175"/>
      <c r="G61" s="175"/>
      <c r="H61" s="175">
        <f>'将来負担比率（分子）の構造'!K$46</f>
        <v>37</v>
      </c>
      <c r="I61" s="175"/>
      <c r="J61" s="175"/>
      <c r="K61" s="175">
        <f>'将来負担比率（分子）の構造'!L$46</f>
        <v>45</v>
      </c>
      <c r="L61" s="175"/>
      <c r="M61" s="175"/>
      <c r="N61" s="175">
        <f>'将来負担比率（分子）の構造'!M$46</f>
        <v>39</v>
      </c>
      <c r="O61" s="175"/>
      <c r="P61" s="175"/>
    </row>
    <row r="62" spans="1:16" x14ac:dyDescent="0.2">
      <c r="A62" s="175" t="s">
        <v>35</v>
      </c>
      <c r="B62" s="175">
        <f>'将来負担比率（分子）の構造'!I$45</f>
        <v>1216</v>
      </c>
      <c r="C62" s="175"/>
      <c r="D62" s="175"/>
      <c r="E62" s="175">
        <f>'将来負担比率（分子）の構造'!J$45</f>
        <v>1160</v>
      </c>
      <c r="F62" s="175"/>
      <c r="G62" s="175"/>
      <c r="H62" s="175">
        <f>'将来負担比率（分子）の構造'!K$45</f>
        <v>1067</v>
      </c>
      <c r="I62" s="175"/>
      <c r="J62" s="175"/>
      <c r="K62" s="175">
        <f>'将来負担比率（分子）の構造'!L$45</f>
        <v>946</v>
      </c>
      <c r="L62" s="175"/>
      <c r="M62" s="175"/>
      <c r="N62" s="175">
        <f>'将来負担比率（分子）の構造'!M$45</f>
        <v>936</v>
      </c>
      <c r="O62" s="175"/>
      <c r="P62" s="175"/>
    </row>
    <row r="63" spans="1:16" x14ac:dyDescent="0.2">
      <c r="A63" s="175" t="s">
        <v>34</v>
      </c>
      <c r="B63" s="175">
        <f>'将来負担比率（分子）の構造'!I$44</f>
        <v>364</v>
      </c>
      <c r="C63" s="175"/>
      <c r="D63" s="175"/>
      <c r="E63" s="175">
        <f>'将来負担比率（分子）の構造'!J$44</f>
        <v>369</v>
      </c>
      <c r="F63" s="175"/>
      <c r="G63" s="175"/>
      <c r="H63" s="175">
        <f>'将来負担比率（分子）の構造'!K$44</f>
        <v>342</v>
      </c>
      <c r="I63" s="175"/>
      <c r="J63" s="175"/>
      <c r="K63" s="175">
        <f>'将来負担比率（分子）の構造'!L$44</f>
        <v>315</v>
      </c>
      <c r="L63" s="175"/>
      <c r="M63" s="175"/>
      <c r="N63" s="175">
        <f>'将来負担比率（分子）の構造'!M$44</f>
        <v>337</v>
      </c>
      <c r="O63" s="175"/>
      <c r="P63" s="175"/>
    </row>
    <row r="64" spans="1:16" x14ac:dyDescent="0.2">
      <c r="A64" s="175" t="s">
        <v>33</v>
      </c>
      <c r="B64" s="175">
        <f>'将来負担比率（分子）の構造'!I$43</f>
        <v>4766</v>
      </c>
      <c r="C64" s="175"/>
      <c r="D64" s="175"/>
      <c r="E64" s="175">
        <f>'将来負担比率（分子）の構造'!J$43</f>
        <v>4312</v>
      </c>
      <c r="F64" s="175"/>
      <c r="G64" s="175"/>
      <c r="H64" s="175">
        <f>'将来負担比率（分子）の構造'!K$43</f>
        <v>3664</v>
      </c>
      <c r="I64" s="175"/>
      <c r="J64" s="175"/>
      <c r="K64" s="175">
        <f>'将来負担比率（分子）の構造'!L$43</f>
        <v>3161</v>
      </c>
      <c r="L64" s="175"/>
      <c r="M64" s="175"/>
      <c r="N64" s="175">
        <f>'将来負担比率（分子）の構造'!M$43</f>
        <v>2580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13884</v>
      </c>
      <c r="C66" s="175"/>
      <c r="D66" s="175"/>
      <c r="E66" s="175">
        <f>'将来負担比率（分子）の構造'!J$41</f>
        <v>13535</v>
      </c>
      <c r="F66" s="175"/>
      <c r="G66" s="175"/>
      <c r="H66" s="175">
        <f>'将来負担比率（分子）の構造'!K$41</f>
        <v>13183</v>
      </c>
      <c r="I66" s="175"/>
      <c r="J66" s="175"/>
      <c r="K66" s="175">
        <f>'将来負担比率（分子）の構造'!L$41</f>
        <v>12586</v>
      </c>
      <c r="L66" s="175"/>
      <c r="M66" s="175"/>
      <c r="N66" s="175">
        <f>'将来負担比率（分子）の構造'!M$41</f>
        <v>12973</v>
      </c>
      <c r="O66" s="175"/>
      <c r="P66" s="175"/>
    </row>
    <row r="67" spans="1:16" x14ac:dyDescent="0.2">
      <c r="A67" s="175" t="s">
        <v>71</v>
      </c>
      <c r="B67" s="175" t="e">
        <f>NA()</f>
        <v>#N/A</v>
      </c>
      <c r="C67" s="175">
        <f>IF(ISNUMBER('将来負担比率（分子）の構造'!I$53), IF('将来負担比率（分子）の構造'!I$53 &lt; 0, 0, '将来負担比率（分子）の構造'!I$53), NA())</f>
        <v>6833</v>
      </c>
      <c r="D67" s="175" t="e">
        <f>NA()</f>
        <v>#N/A</v>
      </c>
      <c r="E67" s="175" t="e">
        <f>NA()</f>
        <v>#N/A</v>
      </c>
      <c r="F67" s="175">
        <f>IF(ISNUMBER('将来負担比率（分子）の構造'!J$53), IF('将来負担比率（分子）の構造'!J$53 &lt; 0, 0, '将来負担比率（分子）の構造'!J$53), NA())</f>
        <v>6320</v>
      </c>
      <c r="G67" s="175" t="e">
        <f>NA()</f>
        <v>#N/A</v>
      </c>
      <c r="H67" s="175" t="e">
        <f>NA()</f>
        <v>#N/A</v>
      </c>
      <c r="I67" s="175">
        <f>IF(ISNUMBER('将来負担比率（分子）の構造'!K$53), IF('将来負担比率（分子）の構造'!K$53 &lt; 0, 0, '将来負担比率（分子）の構造'!K$53), NA())</f>
        <v>5288</v>
      </c>
      <c r="J67" s="175" t="e">
        <f>NA()</f>
        <v>#N/A</v>
      </c>
      <c r="K67" s="175" t="e">
        <f>NA()</f>
        <v>#N/A</v>
      </c>
      <c r="L67" s="175">
        <f>IF(ISNUMBER('将来負担比率（分子）の構造'!L$53), IF('将来負担比率（分子）の構造'!L$53 &lt; 0, 0, '将来負担比率（分子）の構造'!L$53), NA())</f>
        <v>4472</v>
      </c>
      <c r="M67" s="175" t="e">
        <f>NA()</f>
        <v>#N/A</v>
      </c>
      <c r="N67" s="175" t="e">
        <f>NA()</f>
        <v>#N/A</v>
      </c>
      <c r="O67" s="175">
        <f>IF(ISNUMBER('将来負担比率（分子）の構造'!M$53), IF('将来負担比率（分子）の構造'!M$53 &lt; 0, 0, '将来負担比率（分子）の構造'!M$53), NA())</f>
        <v>4337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614</v>
      </c>
      <c r="C72" s="179">
        <f>基金残高に係る経年分析!G55</f>
        <v>773</v>
      </c>
      <c r="D72" s="179">
        <f>基金残高に係る経年分析!H55</f>
        <v>713</v>
      </c>
    </row>
    <row r="73" spans="1:16" x14ac:dyDescent="0.2">
      <c r="A73" s="178" t="s">
        <v>74</v>
      </c>
      <c r="B73" s="179">
        <f>基金残高に係る経年分析!F56</f>
        <v>513</v>
      </c>
      <c r="C73" s="179">
        <f>基金残高に係る経年分析!G56</f>
        <v>414</v>
      </c>
      <c r="D73" s="179">
        <f>基金残高に係る経年分析!H56</f>
        <v>424</v>
      </c>
    </row>
    <row r="74" spans="1:16" x14ac:dyDescent="0.2">
      <c r="A74" s="178" t="s">
        <v>75</v>
      </c>
      <c r="B74" s="179">
        <f>基金残高に係る経年分析!F57</f>
        <v>1254</v>
      </c>
      <c r="C74" s="179">
        <f>基金残高に係る経年分析!G57</f>
        <v>1451</v>
      </c>
      <c r="D74" s="179">
        <f>基金残高に係る経年分析!H57</f>
        <v>1603</v>
      </c>
    </row>
  </sheetData>
  <sheetProtection algorithmName="SHA-512" hashValue="uHqbcnZv3/uPx+wraLeMbBHTWydGdsB5sM+j7oPhVh+dlsBftGFMOPc9BoFrrF8ZaYehK3FOUmen8AUZP3UeCQ==" saltValue="89469oj9vc3Vc8iJEjuj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2652033</v>
      </c>
      <c r="S5" s="677"/>
      <c r="T5" s="677"/>
      <c r="U5" s="677"/>
      <c r="V5" s="677"/>
      <c r="W5" s="677"/>
      <c r="X5" s="677"/>
      <c r="Y5" s="702"/>
      <c r="Z5" s="715">
        <v>18.600000000000001</v>
      </c>
      <c r="AA5" s="715"/>
      <c r="AB5" s="715"/>
      <c r="AC5" s="715"/>
      <c r="AD5" s="716">
        <v>2513621</v>
      </c>
      <c r="AE5" s="716"/>
      <c r="AF5" s="716"/>
      <c r="AG5" s="716"/>
      <c r="AH5" s="716"/>
      <c r="AI5" s="716"/>
      <c r="AJ5" s="716"/>
      <c r="AK5" s="716"/>
      <c r="AL5" s="703">
        <v>35.700000000000003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2513412</v>
      </c>
      <c r="BH5" s="622"/>
      <c r="BI5" s="622"/>
      <c r="BJ5" s="622"/>
      <c r="BK5" s="622"/>
      <c r="BL5" s="622"/>
      <c r="BM5" s="622"/>
      <c r="BN5" s="623"/>
      <c r="BO5" s="659">
        <v>94.8</v>
      </c>
      <c r="BP5" s="659"/>
      <c r="BQ5" s="659"/>
      <c r="BR5" s="659"/>
      <c r="BS5" s="660">
        <v>19204</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157745</v>
      </c>
      <c r="S6" s="622"/>
      <c r="T6" s="622"/>
      <c r="U6" s="622"/>
      <c r="V6" s="622"/>
      <c r="W6" s="622"/>
      <c r="X6" s="622"/>
      <c r="Y6" s="623"/>
      <c r="Z6" s="659">
        <v>1.1000000000000001</v>
      </c>
      <c r="AA6" s="659"/>
      <c r="AB6" s="659"/>
      <c r="AC6" s="659"/>
      <c r="AD6" s="660">
        <v>157745</v>
      </c>
      <c r="AE6" s="660"/>
      <c r="AF6" s="660"/>
      <c r="AG6" s="660"/>
      <c r="AH6" s="660"/>
      <c r="AI6" s="660"/>
      <c r="AJ6" s="660"/>
      <c r="AK6" s="660"/>
      <c r="AL6" s="624">
        <v>2.2000000000000002</v>
      </c>
      <c r="AM6" s="625"/>
      <c r="AN6" s="625"/>
      <c r="AO6" s="661"/>
      <c r="AP6" s="618" t="s">
        <v>222</v>
      </c>
      <c r="AQ6" s="619"/>
      <c r="AR6" s="619"/>
      <c r="AS6" s="619"/>
      <c r="AT6" s="619"/>
      <c r="AU6" s="619"/>
      <c r="AV6" s="619"/>
      <c r="AW6" s="619"/>
      <c r="AX6" s="619"/>
      <c r="AY6" s="619"/>
      <c r="AZ6" s="619"/>
      <c r="BA6" s="619"/>
      <c r="BB6" s="619"/>
      <c r="BC6" s="619"/>
      <c r="BD6" s="619"/>
      <c r="BE6" s="619"/>
      <c r="BF6" s="620"/>
      <c r="BG6" s="621">
        <v>2513412</v>
      </c>
      <c r="BH6" s="622"/>
      <c r="BI6" s="622"/>
      <c r="BJ6" s="622"/>
      <c r="BK6" s="622"/>
      <c r="BL6" s="622"/>
      <c r="BM6" s="622"/>
      <c r="BN6" s="623"/>
      <c r="BO6" s="659">
        <v>94.8</v>
      </c>
      <c r="BP6" s="659"/>
      <c r="BQ6" s="659"/>
      <c r="BR6" s="659"/>
      <c r="BS6" s="660">
        <v>19204</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122531</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122461</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629</v>
      </c>
      <c r="S7" s="622"/>
      <c r="T7" s="622"/>
      <c r="U7" s="622"/>
      <c r="V7" s="622"/>
      <c r="W7" s="622"/>
      <c r="X7" s="622"/>
      <c r="Y7" s="623"/>
      <c r="Z7" s="659">
        <v>0</v>
      </c>
      <c r="AA7" s="659"/>
      <c r="AB7" s="659"/>
      <c r="AC7" s="659"/>
      <c r="AD7" s="660">
        <v>629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1176551</v>
      </c>
      <c r="BH7" s="622"/>
      <c r="BI7" s="622"/>
      <c r="BJ7" s="622"/>
      <c r="BK7" s="622"/>
      <c r="BL7" s="622"/>
      <c r="BM7" s="622"/>
      <c r="BN7" s="623"/>
      <c r="BO7" s="659">
        <v>44.4</v>
      </c>
      <c r="BP7" s="659"/>
      <c r="BQ7" s="659"/>
      <c r="BR7" s="659"/>
      <c r="BS7" s="660">
        <v>19204</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3298700</v>
      </c>
      <c r="CS7" s="622"/>
      <c r="CT7" s="622"/>
      <c r="CU7" s="622"/>
      <c r="CV7" s="622"/>
      <c r="CW7" s="622"/>
      <c r="CX7" s="622"/>
      <c r="CY7" s="623"/>
      <c r="CZ7" s="659">
        <v>24.8</v>
      </c>
      <c r="DA7" s="659"/>
      <c r="DB7" s="659"/>
      <c r="DC7" s="659"/>
      <c r="DD7" s="627">
        <v>1583429</v>
      </c>
      <c r="DE7" s="622"/>
      <c r="DF7" s="622"/>
      <c r="DG7" s="622"/>
      <c r="DH7" s="622"/>
      <c r="DI7" s="622"/>
      <c r="DJ7" s="622"/>
      <c r="DK7" s="622"/>
      <c r="DL7" s="622"/>
      <c r="DM7" s="622"/>
      <c r="DN7" s="622"/>
      <c r="DO7" s="622"/>
      <c r="DP7" s="623"/>
      <c r="DQ7" s="627">
        <v>1603951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7650</v>
      </c>
      <c r="S8" s="622"/>
      <c r="T8" s="622"/>
      <c r="U8" s="622"/>
      <c r="V8" s="622"/>
      <c r="W8" s="622"/>
      <c r="X8" s="622"/>
      <c r="Y8" s="623"/>
      <c r="Z8" s="659">
        <v>0.1</v>
      </c>
      <c r="AA8" s="659"/>
      <c r="AB8" s="659"/>
      <c r="AC8" s="659"/>
      <c r="AD8" s="660">
        <v>7650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40426</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3613584</v>
      </c>
      <c r="CS8" s="622"/>
      <c r="CT8" s="622"/>
      <c r="CU8" s="622"/>
      <c r="CV8" s="622"/>
      <c r="CW8" s="622"/>
      <c r="CX8" s="622"/>
      <c r="CY8" s="623"/>
      <c r="CZ8" s="659">
        <v>27.2</v>
      </c>
      <c r="DA8" s="659"/>
      <c r="DB8" s="659"/>
      <c r="DC8" s="659"/>
      <c r="DD8" s="627" t="s">
        <v>122</v>
      </c>
      <c r="DE8" s="622"/>
      <c r="DF8" s="622"/>
      <c r="DG8" s="622"/>
      <c r="DH8" s="622"/>
      <c r="DI8" s="622"/>
      <c r="DJ8" s="622"/>
      <c r="DK8" s="622"/>
      <c r="DL8" s="622"/>
      <c r="DM8" s="622"/>
      <c r="DN8" s="622"/>
      <c r="DO8" s="622"/>
      <c r="DP8" s="623"/>
      <c r="DQ8" s="627">
        <v>1954149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9222</v>
      </c>
      <c r="S9" s="622"/>
      <c r="T9" s="622"/>
      <c r="U9" s="622"/>
      <c r="V9" s="622"/>
      <c r="W9" s="622"/>
      <c r="X9" s="622"/>
      <c r="Y9" s="623"/>
      <c r="Z9" s="659">
        <v>0.1</v>
      </c>
      <c r="AA9" s="659"/>
      <c r="AB9" s="659"/>
      <c r="AC9" s="659"/>
      <c r="AD9" s="660">
        <v>9222</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843790</v>
      </c>
      <c r="BH9" s="622"/>
      <c r="BI9" s="622"/>
      <c r="BJ9" s="622"/>
      <c r="BK9" s="622"/>
      <c r="BL9" s="622"/>
      <c r="BM9" s="622"/>
      <c r="BN9" s="623"/>
      <c r="BO9" s="659">
        <v>31.8</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1145197</v>
      </c>
      <c r="CS9" s="622"/>
      <c r="CT9" s="622"/>
      <c r="CU9" s="622"/>
      <c r="CV9" s="622"/>
      <c r="CW9" s="622"/>
      <c r="CX9" s="622"/>
      <c r="CY9" s="623"/>
      <c r="CZ9" s="659">
        <v>8.6</v>
      </c>
      <c r="DA9" s="659"/>
      <c r="DB9" s="659"/>
      <c r="DC9" s="659"/>
      <c r="DD9" s="627">
        <v>13261</v>
      </c>
      <c r="DE9" s="622"/>
      <c r="DF9" s="622"/>
      <c r="DG9" s="622"/>
      <c r="DH9" s="622"/>
      <c r="DI9" s="622"/>
      <c r="DJ9" s="622"/>
      <c r="DK9" s="622"/>
      <c r="DL9" s="622"/>
      <c r="DM9" s="622"/>
      <c r="DN9" s="622"/>
      <c r="DO9" s="622"/>
      <c r="DP9" s="623"/>
      <c r="DQ9" s="627">
        <v>1008524</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57039</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38528</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13861</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554258</v>
      </c>
      <c r="S11" s="622"/>
      <c r="T11" s="622"/>
      <c r="U11" s="622"/>
      <c r="V11" s="622"/>
      <c r="W11" s="622"/>
      <c r="X11" s="622"/>
      <c r="Y11" s="623"/>
      <c r="Z11" s="624">
        <v>3.9</v>
      </c>
      <c r="AA11" s="625"/>
      <c r="AB11" s="625"/>
      <c r="AC11" s="626"/>
      <c r="AD11" s="627">
        <v>554258</v>
      </c>
      <c r="AE11" s="622"/>
      <c r="AF11" s="622"/>
      <c r="AG11" s="622"/>
      <c r="AH11" s="622"/>
      <c r="AI11" s="622"/>
      <c r="AJ11" s="622"/>
      <c r="AK11" s="623"/>
      <c r="AL11" s="624">
        <v>7.9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235296</v>
      </c>
      <c r="BH11" s="622"/>
      <c r="BI11" s="622"/>
      <c r="BJ11" s="622"/>
      <c r="BK11" s="622"/>
      <c r="BL11" s="622"/>
      <c r="BM11" s="622"/>
      <c r="BN11" s="623"/>
      <c r="BO11" s="659">
        <v>8.9</v>
      </c>
      <c r="BP11" s="659"/>
      <c r="BQ11" s="659"/>
      <c r="BR11" s="659"/>
      <c r="BS11" s="660">
        <v>19204</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580864</v>
      </c>
      <c r="CS11" s="622"/>
      <c r="CT11" s="622"/>
      <c r="CU11" s="622"/>
      <c r="CV11" s="622"/>
      <c r="CW11" s="622"/>
      <c r="CX11" s="622"/>
      <c r="CY11" s="623"/>
      <c r="CZ11" s="659">
        <v>4.4000000000000004</v>
      </c>
      <c r="DA11" s="659"/>
      <c r="DB11" s="659"/>
      <c r="DC11" s="659"/>
      <c r="DD11" s="627">
        <v>130627</v>
      </c>
      <c r="DE11" s="622"/>
      <c r="DF11" s="622"/>
      <c r="DG11" s="622"/>
      <c r="DH11" s="622"/>
      <c r="DI11" s="622"/>
      <c r="DJ11" s="622"/>
      <c r="DK11" s="622"/>
      <c r="DL11" s="622"/>
      <c r="DM11" s="622"/>
      <c r="DN11" s="622"/>
      <c r="DO11" s="622"/>
      <c r="DP11" s="623"/>
      <c r="DQ11" s="627">
        <v>307291</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1067604</v>
      </c>
      <c r="BH12" s="622"/>
      <c r="BI12" s="622"/>
      <c r="BJ12" s="622"/>
      <c r="BK12" s="622"/>
      <c r="BL12" s="622"/>
      <c r="BM12" s="622"/>
      <c r="BN12" s="623"/>
      <c r="BO12" s="659">
        <v>40.299999999999997</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832227</v>
      </c>
      <c r="CS12" s="622"/>
      <c r="CT12" s="622"/>
      <c r="CU12" s="622"/>
      <c r="CV12" s="622"/>
      <c r="CW12" s="622"/>
      <c r="CX12" s="622"/>
      <c r="CY12" s="623"/>
      <c r="CZ12" s="659">
        <v>6.3</v>
      </c>
      <c r="DA12" s="659"/>
      <c r="DB12" s="659"/>
      <c r="DC12" s="659"/>
      <c r="DD12" s="627">
        <v>22768</v>
      </c>
      <c r="DE12" s="622"/>
      <c r="DF12" s="622"/>
      <c r="DG12" s="622"/>
      <c r="DH12" s="622"/>
      <c r="DI12" s="622"/>
      <c r="DJ12" s="622"/>
      <c r="DK12" s="622"/>
      <c r="DL12" s="622"/>
      <c r="DM12" s="622"/>
      <c r="DN12" s="622"/>
      <c r="DO12" s="622"/>
      <c r="DP12" s="623"/>
      <c r="DQ12" s="627">
        <v>435511</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1065458</v>
      </c>
      <c r="BH13" s="622"/>
      <c r="BI13" s="622"/>
      <c r="BJ13" s="622"/>
      <c r="BK13" s="622"/>
      <c r="BL13" s="622"/>
      <c r="BM13" s="622"/>
      <c r="BN13" s="623"/>
      <c r="BO13" s="659">
        <v>40.200000000000003</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932348</v>
      </c>
      <c r="CS13" s="622"/>
      <c r="CT13" s="622"/>
      <c r="CU13" s="622"/>
      <c r="CV13" s="622"/>
      <c r="CW13" s="622"/>
      <c r="CX13" s="622"/>
      <c r="CY13" s="623"/>
      <c r="CZ13" s="659">
        <v>7</v>
      </c>
      <c r="DA13" s="659"/>
      <c r="DB13" s="659"/>
      <c r="DC13" s="659"/>
      <c r="DD13" s="627">
        <v>446815</v>
      </c>
      <c r="DE13" s="622"/>
      <c r="DF13" s="622"/>
      <c r="DG13" s="622"/>
      <c r="DH13" s="622"/>
      <c r="DI13" s="622"/>
      <c r="DJ13" s="622"/>
      <c r="DK13" s="622"/>
      <c r="DL13" s="622"/>
      <c r="DM13" s="622"/>
      <c r="DN13" s="622"/>
      <c r="DO13" s="622"/>
      <c r="DP13" s="623"/>
      <c r="DQ13" s="627">
        <v>520675</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1275</v>
      </c>
      <c r="S14" s="622"/>
      <c r="T14" s="622"/>
      <c r="U14" s="622"/>
      <c r="V14" s="622"/>
      <c r="W14" s="622"/>
      <c r="X14" s="622"/>
      <c r="Y14" s="623"/>
      <c r="Z14" s="659">
        <v>0</v>
      </c>
      <c r="AA14" s="659"/>
      <c r="AB14" s="659"/>
      <c r="AC14" s="659"/>
      <c r="AD14" s="660">
        <v>1275</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96375</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444255</v>
      </c>
      <c r="CS14" s="622"/>
      <c r="CT14" s="622"/>
      <c r="CU14" s="622"/>
      <c r="CV14" s="622"/>
      <c r="CW14" s="622"/>
      <c r="CX14" s="622"/>
      <c r="CY14" s="623"/>
      <c r="CZ14" s="659">
        <v>3.3</v>
      </c>
      <c r="DA14" s="659"/>
      <c r="DB14" s="659"/>
      <c r="DC14" s="659"/>
      <c r="DD14" s="627">
        <v>15511</v>
      </c>
      <c r="DE14" s="622"/>
      <c r="DF14" s="622"/>
      <c r="DG14" s="622"/>
      <c r="DH14" s="622"/>
      <c r="DI14" s="622"/>
      <c r="DJ14" s="622"/>
      <c r="DK14" s="622"/>
      <c r="DL14" s="622"/>
      <c r="DM14" s="622"/>
      <c r="DN14" s="622"/>
      <c r="DO14" s="622"/>
      <c r="DP14" s="623"/>
      <c r="DQ14" s="627">
        <v>434110</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172882</v>
      </c>
      <c r="BH15" s="622"/>
      <c r="BI15" s="622"/>
      <c r="BJ15" s="622"/>
      <c r="BK15" s="622"/>
      <c r="BL15" s="622"/>
      <c r="BM15" s="622"/>
      <c r="BN15" s="623"/>
      <c r="BO15" s="659">
        <v>6.5</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1016528</v>
      </c>
      <c r="CS15" s="622"/>
      <c r="CT15" s="622"/>
      <c r="CU15" s="622"/>
      <c r="CV15" s="622"/>
      <c r="CW15" s="622"/>
      <c r="CX15" s="622"/>
      <c r="CY15" s="623"/>
      <c r="CZ15" s="659">
        <v>7.7</v>
      </c>
      <c r="DA15" s="659"/>
      <c r="DB15" s="659"/>
      <c r="DC15" s="659"/>
      <c r="DD15" s="627">
        <v>62978</v>
      </c>
      <c r="DE15" s="622"/>
      <c r="DF15" s="622"/>
      <c r="DG15" s="622"/>
      <c r="DH15" s="622"/>
      <c r="DI15" s="622"/>
      <c r="DJ15" s="622"/>
      <c r="DK15" s="622"/>
      <c r="DL15" s="622"/>
      <c r="DM15" s="622"/>
      <c r="DN15" s="622"/>
      <c r="DO15" s="622"/>
      <c r="DP15" s="623"/>
      <c r="DQ15" s="627">
        <v>948868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16909</v>
      </c>
      <c r="S16" s="622"/>
      <c r="T16" s="622"/>
      <c r="U16" s="622"/>
      <c r="V16" s="622"/>
      <c r="W16" s="622"/>
      <c r="X16" s="622"/>
      <c r="Y16" s="623"/>
      <c r="Z16" s="659">
        <v>0.1</v>
      </c>
      <c r="AA16" s="659"/>
      <c r="AB16" s="659"/>
      <c r="AC16" s="659"/>
      <c r="AD16" s="660">
        <v>16909</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37526</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2100</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34455</v>
      </c>
      <c r="S17" s="622"/>
      <c r="T17" s="622"/>
      <c r="U17" s="622"/>
      <c r="V17" s="622"/>
      <c r="W17" s="622"/>
      <c r="X17" s="622"/>
      <c r="Y17" s="623"/>
      <c r="Z17" s="659">
        <v>0.2</v>
      </c>
      <c r="AA17" s="659"/>
      <c r="AB17" s="659"/>
      <c r="AC17" s="659"/>
      <c r="AD17" s="660">
        <v>34455</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1225194</v>
      </c>
      <c r="CS17" s="622"/>
      <c r="CT17" s="622"/>
      <c r="CU17" s="622"/>
      <c r="CV17" s="622"/>
      <c r="CW17" s="622"/>
      <c r="CX17" s="622"/>
      <c r="CY17" s="623"/>
      <c r="CZ17" s="659">
        <v>9.1999999999999993</v>
      </c>
      <c r="DA17" s="659"/>
      <c r="DB17" s="659"/>
      <c r="DC17" s="659"/>
      <c r="DD17" s="627" t="s">
        <v>122</v>
      </c>
      <c r="DE17" s="622"/>
      <c r="DF17" s="622"/>
      <c r="DG17" s="622"/>
      <c r="DH17" s="622"/>
      <c r="DI17" s="622"/>
      <c r="DJ17" s="622"/>
      <c r="DK17" s="622"/>
      <c r="DL17" s="622"/>
      <c r="DM17" s="622"/>
      <c r="DN17" s="622"/>
      <c r="DO17" s="622"/>
      <c r="DP17" s="623"/>
      <c r="DQ17" s="627">
        <v>1203601</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27293</v>
      </c>
      <c r="S18" s="622"/>
      <c r="T18" s="622"/>
      <c r="U18" s="622"/>
      <c r="V18" s="622"/>
      <c r="W18" s="622"/>
      <c r="X18" s="622"/>
      <c r="Y18" s="623"/>
      <c r="Z18" s="659">
        <v>0.2</v>
      </c>
      <c r="AA18" s="659"/>
      <c r="AB18" s="659"/>
      <c r="AC18" s="659"/>
      <c r="AD18" s="660">
        <v>27293</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21454</v>
      </c>
      <c r="S19" s="622"/>
      <c r="T19" s="622"/>
      <c r="U19" s="622"/>
      <c r="V19" s="622"/>
      <c r="W19" s="622"/>
      <c r="X19" s="622"/>
      <c r="Y19" s="623"/>
      <c r="Z19" s="659">
        <v>0.2</v>
      </c>
      <c r="AA19" s="659"/>
      <c r="AB19" s="659"/>
      <c r="AC19" s="659"/>
      <c r="AD19" s="660">
        <v>21454</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138621</v>
      </c>
      <c r="BH19" s="622"/>
      <c r="BI19" s="622"/>
      <c r="BJ19" s="622"/>
      <c r="BK19" s="622"/>
      <c r="BL19" s="622"/>
      <c r="BM19" s="622"/>
      <c r="BN19" s="623"/>
      <c r="BO19" s="659">
        <v>5.2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5839</v>
      </c>
      <c r="S20" s="622"/>
      <c r="T20" s="622"/>
      <c r="U20" s="622"/>
      <c r="V20" s="622"/>
      <c r="W20" s="622"/>
      <c r="X20" s="622"/>
      <c r="Y20" s="623"/>
      <c r="Z20" s="659">
        <v>0</v>
      </c>
      <c r="AA20" s="659"/>
      <c r="AB20" s="659"/>
      <c r="AC20" s="659"/>
      <c r="AD20" s="660">
        <v>5839</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138621</v>
      </c>
      <c r="BH20" s="622"/>
      <c r="BI20" s="622"/>
      <c r="BJ20" s="622"/>
      <c r="BK20" s="622"/>
      <c r="BL20" s="622"/>
      <c r="BM20" s="622"/>
      <c r="BN20" s="623"/>
      <c r="BO20" s="659">
        <v>5.2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13287482</v>
      </c>
      <c r="CS20" s="622"/>
      <c r="CT20" s="622"/>
      <c r="CU20" s="622"/>
      <c r="CV20" s="622"/>
      <c r="CW20" s="622"/>
      <c r="CX20" s="622"/>
      <c r="CY20" s="623"/>
      <c r="CZ20" s="659">
        <v>100</v>
      </c>
      <c r="DA20" s="659"/>
      <c r="DB20" s="659"/>
      <c r="DC20" s="659"/>
      <c r="DD20" s="627">
        <v>2275389</v>
      </c>
      <c r="DE20" s="622"/>
      <c r="DF20" s="622"/>
      <c r="DG20" s="622"/>
      <c r="DH20" s="622"/>
      <c r="DI20" s="622"/>
      <c r="DJ20" s="622"/>
      <c r="DK20" s="622"/>
      <c r="DL20" s="622"/>
      <c r="DM20" s="622"/>
      <c r="DN20" s="622"/>
      <c r="DO20" s="622"/>
      <c r="DP20" s="623"/>
      <c r="DQ20" s="627">
        <v>8555102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4143404</v>
      </c>
      <c r="S21" s="622"/>
      <c r="T21" s="622"/>
      <c r="U21" s="622"/>
      <c r="V21" s="622"/>
      <c r="W21" s="622"/>
      <c r="X21" s="622"/>
      <c r="Y21" s="623"/>
      <c r="Z21" s="659">
        <v>29.1</v>
      </c>
      <c r="AA21" s="659"/>
      <c r="AB21" s="659"/>
      <c r="AC21" s="659"/>
      <c r="AD21" s="660">
        <v>3692815</v>
      </c>
      <c r="AE21" s="660"/>
      <c r="AF21" s="660"/>
      <c r="AG21" s="660"/>
      <c r="AH21" s="660"/>
      <c r="AI21" s="660"/>
      <c r="AJ21" s="660"/>
      <c r="AK21" s="660"/>
      <c r="AL21" s="624">
        <v>52.5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209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3692815</v>
      </c>
      <c r="S22" s="622"/>
      <c r="T22" s="622"/>
      <c r="U22" s="622"/>
      <c r="V22" s="622"/>
      <c r="W22" s="622"/>
      <c r="X22" s="622"/>
      <c r="Y22" s="623"/>
      <c r="Z22" s="659">
        <v>26</v>
      </c>
      <c r="AA22" s="659"/>
      <c r="AB22" s="659"/>
      <c r="AC22" s="659"/>
      <c r="AD22" s="660">
        <v>3692815</v>
      </c>
      <c r="AE22" s="660"/>
      <c r="AF22" s="660"/>
      <c r="AG22" s="660"/>
      <c r="AH22" s="660"/>
      <c r="AI22" s="660"/>
      <c r="AJ22" s="660"/>
      <c r="AK22" s="660"/>
      <c r="AL22" s="624">
        <v>52.5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450589</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138412</v>
      </c>
      <c r="BH23" s="622"/>
      <c r="BI23" s="622"/>
      <c r="BJ23" s="622"/>
      <c r="BK23" s="622"/>
      <c r="BL23" s="622"/>
      <c r="BM23" s="622"/>
      <c r="BN23" s="623"/>
      <c r="BO23" s="659">
        <v>5.2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4997968</v>
      </c>
      <c r="CS24" s="677"/>
      <c r="CT24" s="677"/>
      <c r="CU24" s="677"/>
      <c r="CV24" s="677"/>
      <c r="CW24" s="677"/>
      <c r="CX24" s="677"/>
      <c r="CY24" s="702"/>
      <c r="CZ24" s="703">
        <v>37.6</v>
      </c>
      <c r="DA24" s="685"/>
      <c r="DB24" s="685"/>
      <c r="DC24" s="705"/>
      <c r="DD24" s="701">
        <v>3632298</v>
      </c>
      <c r="DE24" s="677"/>
      <c r="DF24" s="677"/>
      <c r="DG24" s="677"/>
      <c r="DH24" s="677"/>
      <c r="DI24" s="677"/>
      <c r="DJ24" s="677"/>
      <c r="DK24" s="702"/>
      <c r="DL24" s="701">
        <v>3409817</v>
      </c>
      <c r="DM24" s="677"/>
      <c r="DN24" s="677"/>
      <c r="DO24" s="677"/>
      <c r="DP24" s="677"/>
      <c r="DQ24" s="677"/>
      <c r="DR24" s="677"/>
      <c r="DS24" s="677"/>
      <c r="DT24" s="677"/>
      <c r="DU24" s="677"/>
      <c r="DV24" s="702"/>
      <c r="DW24" s="703">
        <v>48.2</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7604873</v>
      </c>
      <c r="S25" s="622"/>
      <c r="T25" s="622"/>
      <c r="U25" s="622"/>
      <c r="V25" s="622"/>
      <c r="W25" s="622"/>
      <c r="X25" s="622"/>
      <c r="Y25" s="623"/>
      <c r="Z25" s="659">
        <v>53.5</v>
      </c>
      <c r="AA25" s="659"/>
      <c r="AB25" s="659"/>
      <c r="AC25" s="659"/>
      <c r="AD25" s="660">
        <v>7015872</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1681574</v>
      </c>
      <c r="CS25" s="634"/>
      <c r="CT25" s="634"/>
      <c r="CU25" s="634"/>
      <c r="CV25" s="634"/>
      <c r="CW25" s="634"/>
      <c r="CX25" s="634"/>
      <c r="CY25" s="635"/>
      <c r="CZ25" s="624">
        <v>12.7</v>
      </c>
      <c r="DA25" s="636"/>
      <c r="DB25" s="636"/>
      <c r="DC25" s="637"/>
      <c r="DD25" s="627">
        <v>1549950</v>
      </c>
      <c r="DE25" s="634"/>
      <c r="DF25" s="634"/>
      <c r="DG25" s="634"/>
      <c r="DH25" s="634"/>
      <c r="DI25" s="634"/>
      <c r="DJ25" s="634"/>
      <c r="DK25" s="635"/>
      <c r="DL25" s="627">
        <v>1534622</v>
      </c>
      <c r="DM25" s="634"/>
      <c r="DN25" s="634"/>
      <c r="DO25" s="634"/>
      <c r="DP25" s="634"/>
      <c r="DQ25" s="634"/>
      <c r="DR25" s="634"/>
      <c r="DS25" s="634"/>
      <c r="DT25" s="634"/>
      <c r="DU25" s="634"/>
      <c r="DV25" s="635"/>
      <c r="DW25" s="624">
        <v>21.7</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2003</v>
      </c>
      <c r="S26" s="622"/>
      <c r="T26" s="622"/>
      <c r="U26" s="622"/>
      <c r="V26" s="622"/>
      <c r="W26" s="622"/>
      <c r="X26" s="622"/>
      <c r="Y26" s="623"/>
      <c r="Z26" s="659">
        <v>0</v>
      </c>
      <c r="AA26" s="659"/>
      <c r="AB26" s="659"/>
      <c r="AC26" s="659"/>
      <c r="AD26" s="660">
        <v>2003</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1001307</v>
      </c>
      <c r="CS26" s="622"/>
      <c r="CT26" s="622"/>
      <c r="CU26" s="622"/>
      <c r="CV26" s="622"/>
      <c r="CW26" s="622"/>
      <c r="CX26" s="622"/>
      <c r="CY26" s="623"/>
      <c r="CZ26" s="624">
        <v>7.5</v>
      </c>
      <c r="DA26" s="636"/>
      <c r="DB26" s="636"/>
      <c r="DC26" s="637"/>
      <c r="DD26" s="627">
        <v>917493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83440</v>
      </c>
      <c r="S27" s="622"/>
      <c r="T27" s="622"/>
      <c r="U27" s="622"/>
      <c r="V27" s="622"/>
      <c r="W27" s="622"/>
      <c r="X27" s="622"/>
      <c r="Y27" s="623"/>
      <c r="Z27" s="659">
        <v>0.6</v>
      </c>
      <c r="AA27" s="659"/>
      <c r="AB27" s="659"/>
      <c r="AC27" s="659"/>
      <c r="AD27" s="660">
        <v>624</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2652033</v>
      </c>
      <c r="BH27" s="622"/>
      <c r="BI27" s="622"/>
      <c r="BJ27" s="622"/>
      <c r="BK27" s="622"/>
      <c r="BL27" s="622"/>
      <c r="BM27" s="622"/>
      <c r="BN27" s="623"/>
      <c r="BO27" s="659">
        <v>100</v>
      </c>
      <c r="BP27" s="659"/>
      <c r="BQ27" s="659"/>
      <c r="BR27" s="659"/>
      <c r="BS27" s="660">
        <v>19204</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2091200</v>
      </c>
      <c r="CS27" s="634"/>
      <c r="CT27" s="634"/>
      <c r="CU27" s="634"/>
      <c r="CV27" s="634"/>
      <c r="CW27" s="634"/>
      <c r="CX27" s="634"/>
      <c r="CY27" s="635"/>
      <c r="CZ27" s="624">
        <v>15.7</v>
      </c>
      <c r="DA27" s="636"/>
      <c r="DB27" s="636"/>
      <c r="DC27" s="637"/>
      <c r="DD27" s="627">
        <v>878747</v>
      </c>
      <c r="DE27" s="634"/>
      <c r="DF27" s="634"/>
      <c r="DG27" s="634"/>
      <c r="DH27" s="634"/>
      <c r="DI27" s="634"/>
      <c r="DJ27" s="634"/>
      <c r="DK27" s="635"/>
      <c r="DL27" s="627">
        <v>671594</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44148</v>
      </c>
      <c r="S28" s="622"/>
      <c r="T28" s="622"/>
      <c r="U28" s="622"/>
      <c r="V28" s="622"/>
      <c r="W28" s="622"/>
      <c r="X28" s="622"/>
      <c r="Y28" s="623"/>
      <c r="Z28" s="659">
        <v>0.3</v>
      </c>
      <c r="AA28" s="659"/>
      <c r="AB28" s="659"/>
      <c r="AC28" s="659"/>
      <c r="AD28" s="660">
        <v>5477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1225194</v>
      </c>
      <c r="CS28" s="622"/>
      <c r="CT28" s="622"/>
      <c r="CU28" s="622"/>
      <c r="CV28" s="622"/>
      <c r="CW28" s="622"/>
      <c r="CX28" s="622"/>
      <c r="CY28" s="623"/>
      <c r="CZ28" s="624">
        <v>9.1999999999999993</v>
      </c>
      <c r="DA28" s="636"/>
      <c r="DB28" s="636"/>
      <c r="DC28" s="637"/>
      <c r="DD28" s="627">
        <v>1203601</v>
      </c>
      <c r="DE28" s="622"/>
      <c r="DF28" s="622"/>
      <c r="DG28" s="622"/>
      <c r="DH28" s="622"/>
      <c r="DI28" s="622"/>
      <c r="DJ28" s="622"/>
      <c r="DK28" s="623"/>
      <c r="DL28" s="627">
        <v>1203601</v>
      </c>
      <c r="DM28" s="622"/>
      <c r="DN28" s="622"/>
      <c r="DO28" s="622"/>
      <c r="DP28" s="622"/>
      <c r="DQ28" s="622"/>
      <c r="DR28" s="622"/>
      <c r="DS28" s="622"/>
      <c r="DT28" s="622"/>
      <c r="DU28" s="622"/>
      <c r="DV28" s="623"/>
      <c r="DW28" s="624">
        <v>17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12483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1225132</v>
      </c>
      <c r="CS29" s="634"/>
      <c r="CT29" s="634"/>
      <c r="CU29" s="634"/>
      <c r="CV29" s="634"/>
      <c r="CW29" s="634"/>
      <c r="CX29" s="634"/>
      <c r="CY29" s="635"/>
      <c r="CZ29" s="624">
        <v>9.1999999999999993</v>
      </c>
      <c r="DA29" s="636"/>
      <c r="DB29" s="636"/>
      <c r="DC29" s="637"/>
      <c r="DD29" s="627">
        <v>1203539</v>
      </c>
      <c r="DE29" s="634"/>
      <c r="DF29" s="634"/>
      <c r="DG29" s="634"/>
      <c r="DH29" s="634"/>
      <c r="DI29" s="634"/>
      <c r="DJ29" s="634"/>
      <c r="DK29" s="635"/>
      <c r="DL29" s="627">
        <v>1203539</v>
      </c>
      <c r="DM29" s="634"/>
      <c r="DN29" s="634"/>
      <c r="DO29" s="634"/>
      <c r="DP29" s="634"/>
      <c r="DQ29" s="634"/>
      <c r="DR29" s="634"/>
      <c r="DS29" s="634"/>
      <c r="DT29" s="634"/>
      <c r="DU29" s="634"/>
      <c r="DV29" s="635"/>
      <c r="DW29" s="624">
        <v>17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1686572</v>
      </c>
      <c r="S30" s="622"/>
      <c r="T30" s="622"/>
      <c r="U30" s="622"/>
      <c r="V30" s="622"/>
      <c r="W30" s="622"/>
      <c r="X30" s="622"/>
      <c r="Y30" s="623"/>
      <c r="Z30" s="659">
        <v>11.9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1168493</v>
      </c>
      <c r="CS30" s="622"/>
      <c r="CT30" s="622"/>
      <c r="CU30" s="622"/>
      <c r="CV30" s="622"/>
      <c r="CW30" s="622"/>
      <c r="CX30" s="622"/>
      <c r="CY30" s="623"/>
      <c r="CZ30" s="624">
        <v>8.8000000000000007</v>
      </c>
      <c r="DA30" s="636"/>
      <c r="DB30" s="636"/>
      <c r="DC30" s="637"/>
      <c r="DD30" s="627">
        <v>1148606</v>
      </c>
      <c r="DE30" s="622"/>
      <c r="DF30" s="622"/>
      <c r="DG30" s="622"/>
      <c r="DH30" s="622"/>
      <c r="DI30" s="622"/>
      <c r="DJ30" s="622"/>
      <c r="DK30" s="623"/>
      <c r="DL30" s="627">
        <v>1148606</v>
      </c>
      <c r="DM30" s="622"/>
      <c r="DN30" s="622"/>
      <c r="DO30" s="622"/>
      <c r="DP30" s="622"/>
      <c r="DQ30" s="622"/>
      <c r="DR30" s="622"/>
      <c r="DS30" s="622"/>
      <c r="DT30" s="622"/>
      <c r="DU30" s="622"/>
      <c r="DV30" s="623"/>
      <c r="DW30" s="624">
        <v>16.2</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99.4</v>
      </c>
      <c r="BH31" s="684"/>
      <c r="BI31" s="684"/>
      <c r="BJ31" s="684"/>
      <c r="BK31" s="684"/>
      <c r="BL31" s="684"/>
      <c r="BM31" s="685">
        <v>97.3</v>
      </c>
      <c r="BN31" s="684"/>
      <c r="BO31" s="684"/>
      <c r="BP31" s="684"/>
      <c r="BQ31" s="686"/>
      <c r="BR31" s="683">
        <v>99.4</v>
      </c>
      <c r="BS31" s="684"/>
      <c r="BT31" s="684"/>
      <c r="BU31" s="684"/>
      <c r="BV31" s="684"/>
      <c r="BW31" s="684"/>
      <c r="BX31" s="685">
        <v>96.9</v>
      </c>
      <c r="BY31" s="684"/>
      <c r="BZ31" s="684"/>
      <c r="CA31" s="684"/>
      <c r="CB31" s="686"/>
      <c r="CD31" s="642"/>
      <c r="CE31" s="643"/>
      <c r="CF31" s="618" t="s">
        <v>301</v>
      </c>
      <c r="CG31" s="619"/>
      <c r="CH31" s="619"/>
      <c r="CI31" s="619"/>
      <c r="CJ31" s="619"/>
      <c r="CK31" s="619"/>
      <c r="CL31" s="619"/>
      <c r="CM31" s="619"/>
      <c r="CN31" s="619"/>
      <c r="CO31" s="619"/>
      <c r="CP31" s="619"/>
      <c r="CQ31" s="620"/>
      <c r="CR31" s="621">
        <v>56639</v>
      </c>
      <c r="CS31" s="634"/>
      <c r="CT31" s="634"/>
      <c r="CU31" s="634"/>
      <c r="CV31" s="634"/>
      <c r="CW31" s="634"/>
      <c r="CX31" s="634"/>
      <c r="CY31" s="635"/>
      <c r="CZ31" s="624">
        <v>0.4</v>
      </c>
      <c r="DA31" s="636"/>
      <c r="DB31" s="636"/>
      <c r="DC31" s="637"/>
      <c r="DD31" s="627">
        <v>54933</v>
      </c>
      <c r="DE31" s="634"/>
      <c r="DF31" s="634"/>
      <c r="DG31" s="634"/>
      <c r="DH31" s="634"/>
      <c r="DI31" s="634"/>
      <c r="DJ31" s="634"/>
      <c r="DK31" s="635"/>
      <c r="DL31" s="627">
        <v>54933</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977924</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99.5</v>
      </c>
      <c r="BH32" s="634"/>
      <c r="BI32" s="634"/>
      <c r="BJ32" s="634"/>
      <c r="BK32" s="634"/>
      <c r="BL32" s="634"/>
      <c r="BM32" s="625">
        <v>97.7</v>
      </c>
      <c r="BN32" s="634"/>
      <c r="BO32" s="634"/>
      <c r="BP32" s="634"/>
      <c r="BQ32" s="657"/>
      <c r="BR32" s="687">
        <v>99.5</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v>62</v>
      </c>
      <c r="CS32" s="622"/>
      <c r="CT32" s="622"/>
      <c r="CU32" s="622"/>
      <c r="CV32" s="622"/>
      <c r="CW32" s="622"/>
      <c r="CX32" s="622"/>
      <c r="CY32" s="623"/>
      <c r="CZ32" s="624">
        <v>0</v>
      </c>
      <c r="DA32" s="636"/>
      <c r="DB32" s="636"/>
      <c r="DC32" s="637"/>
      <c r="DD32" s="627">
        <v>62</v>
      </c>
      <c r="DE32" s="622"/>
      <c r="DF32" s="622"/>
      <c r="DG32" s="622"/>
      <c r="DH32" s="622"/>
      <c r="DI32" s="622"/>
      <c r="DJ32" s="622"/>
      <c r="DK32" s="623"/>
      <c r="DL32" s="627">
        <v>62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25381</v>
      </c>
      <c r="S33" s="622"/>
      <c r="T33" s="622"/>
      <c r="U33" s="622"/>
      <c r="V33" s="622"/>
      <c r="W33" s="622"/>
      <c r="X33" s="622"/>
      <c r="Y33" s="623"/>
      <c r="Z33" s="659">
        <v>0.2</v>
      </c>
      <c r="AA33" s="659"/>
      <c r="AB33" s="659"/>
      <c r="AC33" s="659"/>
      <c r="AD33" s="660">
        <v>10940</v>
      </c>
      <c r="AE33" s="660"/>
      <c r="AF33" s="660"/>
      <c r="AG33" s="660"/>
      <c r="AH33" s="660"/>
      <c r="AI33" s="660"/>
      <c r="AJ33" s="660"/>
      <c r="AK33" s="660"/>
      <c r="AL33" s="624">
        <v>0.2</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99.3</v>
      </c>
      <c r="BH33" s="606"/>
      <c r="BI33" s="606"/>
      <c r="BJ33" s="606"/>
      <c r="BK33" s="606"/>
      <c r="BL33" s="606"/>
      <c r="BM33" s="652">
        <v>96.5</v>
      </c>
      <c r="BN33" s="606"/>
      <c r="BO33" s="606"/>
      <c r="BP33" s="606"/>
      <c r="BQ33" s="669"/>
      <c r="BR33" s="682">
        <v>99.2</v>
      </c>
      <c r="BS33" s="606"/>
      <c r="BT33" s="606"/>
      <c r="BU33" s="606"/>
      <c r="BV33" s="606"/>
      <c r="BW33" s="606"/>
      <c r="BX33" s="652">
        <v>96.2</v>
      </c>
      <c r="BY33" s="606"/>
      <c r="BZ33" s="606"/>
      <c r="CA33" s="606"/>
      <c r="CB33" s="669"/>
      <c r="CD33" s="618" t="s">
        <v>308</v>
      </c>
      <c r="CE33" s="619"/>
      <c r="CF33" s="619"/>
      <c r="CG33" s="619"/>
      <c r="CH33" s="619"/>
      <c r="CI33" s="619"/>
      <c r="CJ33" s="619"/>
      <c r="CK33" s="619"/>
      <c r="CL33" s="619"/>
      <c r="CM33" s="619"/>
      <c r="CN33" s="619"/>
      <c r="CO33" s="619"/>
      <c r="CP33" s="619"/>
      <c r="CQ33" s="620"/>
      <c r="CR33" s="621">
        <v>5976599</v>
      </c>
      <c r="CS33" s="634"/>
      <c r="CT33" s="634"/>
      <c r="CU33" s="634"/>
      <c r="CV33" s="634"/>
      <c r="CW33" s="634"/>
      <c r="CX33" s="634"/>
      <c r="CY33" s="635"/>
      <c r="CZ33" s="624">
        <v>45</v>
      </c>
      <c r="DA33" s="636"/>
      <c r="DB33" s="636"/>
      <c r="DC33" s="637"/>
      <c r="DD33" s="627">
        <v>4691467</v>
      </c>
      <c r="DE33" s="634"/>
      <c r="DF33" s="634"/>
      <c r="DG33" s="634"/>
      <c r="DH33" s="634"/>
      <c r="DI33" s="634"/>
      <c r="DJ33" s="634"/>
      <c r="DK33" s="635"/>
      <c r="DL33" s="627">
        <v>3022083</v>
      </c>
      <c r="DM33" s="634"/>
      <c r="DN33" s="634"/>
      <c r="DO33" s="634"/>
      <c r="DP33" s="634"/>
      <c r="DQ33" s="634"/>
      <c r="DR33" s="634"/>
      <c r="DS33" s="634"/>
      <c r="DT33" s="634"/>
      <c r="DU33" s="634"/>
      <c r="DV33" s="635"/>
      <c r="DW33" s="624">
        <v>42.7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434745</v>
      </c>
      <c r="S34" s="622"/>
      <c r="T34" s="622"/>
      <c r="U34" s="622"/>
      <c r="V34" s="622"/>
      <c r="W34" s="622"/>
      <c r="X34" s="622"/>
      <c r="Y34" s="623"/>
      <c r="Z34" s="659">
        <v>3.1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1728096</v>
      </c>
      <c r="CS34" s="622"/>
      <c r="CT34" s="622"/>
      <c r="CU34" s="622"/>
      <c r="CV34" s="622"/>
      <c r="CW34" s="622"/>
      <c r="CX34" s="622"/>
      <c r="CY34" s="623"/>
      <c r="CZ34" s="624">
        <v>13</v>
      </c>
      <c r="DA34" s="636"/>
      <c r="DB34" s="636"/>
      <c r="DC34" s="637"/>
      <c r="DD34" s="627">
        <v>1364615</v>
      </c>
      <c r="DE34" s="622"/>
      <c r="DF34" s="622"/>
      <c r="DG34" s="622"/>
      <c r="DH34" s="622"/>
      <c r="DI34" s="622"/>
      <c r="DJ34" s="622"/>
      <c r="DK34" s="623"/>
      <c r="DL34" s="627">
        <v>1030340</v>
      </c>
      <c r="DM34" s="622"/>
      <c r="DN34" s="622"/>
      <c r="DO34" s="622"/>
      <c r="DP34" s="622"/>
      <c r="DQ34" s="622"/>
      <c r="DR34" s="622"/>
      <c r="DS34" s="622"/>
      <c r="DT34" s="622"/>
      <c r="DU34" s="622"/>
      <c r="DV34" s="623"/>
      <c r="DW34" s="624">
        <v>14.6</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803248</v>
      </c>
      <c r="S35" s="622"/>
      <c r="T35" s="622"/>
      <c r="U35" s="622"/>
      <c r="V35" s="622"/>
      <c r="W35" s="622"/>
      <c r="X35" s="622"/>
      <c r="Y35" s="623"/>
      <c r="Z35" s="659">
        <v>5.6</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255484</v>
      </c>
      <c r="CS35" s="634"/>
      <c r="CT35" s="634"/>
      <c r="CU35" s="634"/>
      <c r="CV35" s="634"/>
      <c r="CW35" s="634"/>
      <c r="CX35" s="634"/>
      <c r="CY35" s="635"/>
      <c r="CZ35" s="624">
        <v>1.9</v>
      </c>
      <c r="DA35" s="636"/>
      <c r="DB35" s="636"/>
      <c r="DC35" s="637"/>
      <c r="DD35" s="627">
        <v>233338</v>
      </c>
      <c r="DE35" s="634"/>
      <c r="DF35" s="634"/>
      <c r="DG35" s="634"/>
      <c r="DH35" s="634"/>
      <c r="DI35" s="634"/>
      <c r="DJ35" s="634"/>
      <c r="DK35" s="635"/>
      <c r="DL35" s="627">
        <v>171051</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774903</v>
      </c>
      <c r="S36" s="622"/>
      <c r="T36" s="622"/>
      <c r="U36" s="622"/>
      <c r="V36" s="622"/>
      <c r="W36" s="622"/>
      <c r="X36" s="622"/>
      <c r="Y36" s="623"/>
      <c r="Z36" s="659">
        <v>5.4</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1835468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93746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1559895</v>
      </c>
      <c r="CS36" s="622"/>
      <c r="CT36" s="622"/>
      <c r="CU36" s="622"/>
      <c r="CV36" s="622"/>
      <c r="CW36" s="622"/>
      <c r="CX36" s="622"/>
      <c r="CY36" s="623"/>
      <c r="CZ36" s="624">
        <v>11.7</v>
      </c>
      <c r="DA36" s="636"/>
      <c r="DB36" s="636"/>
      <c r="DC36" s="637"/>
      <c r="DD36" s="627">
        <v>1145923</v>
      </c>
      <c r="DE36" s="622"/>
      <c r="DF36" s="622"/>
      <c r="DG36" s="622"/>
      <c r="DH36" s="622"/>
      <c r="DI36" s="622"/>
      <c r="DJ36" s="622"/>
      <c r="DK36" s="623"/>
      <c r="DL36" s="627">
        <v>741262</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216905</v>
      </c>
      <c r="S37" s="622"/>
      <c r="T37" s="622"/>
      <c r="U37" s="622"/>
      <c r="V37" s="622"/>
      <c r="W37" s="622"/>
      <c r="X37" s="622"/>
      <c r="Y37" s="623"/>
      <c r="Z37" s="659">
        <v>1.5</v>
      </c>
      <c r="AA37" s="659"/>
      <c r="AB37" s="659"/>
      <c r="AC37" s="659"/>
      <c r="AD37" s="660">
        <v>1038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507312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99719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565791</v>
      </c>
      <c r="CS37" s="634"/>
      <c r="CT37" s="634"/>
      <c r="CU37" s="634"/>
      <c r="CV37" s="634"/>
      <c r="CW37" s="634"/>
      <c r="CX37" s="634"/>
      <c r="CY37" s="635"/>
      <c r="CZ37" s="624">
        <v>4.3</v>
      </c>
      <c r="DA37" s="636"/>
      <c r="DB37" s="636"/>
      <c r="DC37" s="637"/>
      <c r="DD37" s="627">
        <v>565791</v>
      </c>
      <c r="DE37" s="634"/>
      <c r="DF37" s="634"/>
      <c r="DG37" s="634"/>
      <c r="DH37" s="634"/>
      <c r="DI37" s="634"/>
      <c r="DJ37" s="634"/>
      <c r="DK37" s="635"/>
      <c r="DL37" s="627">
        <v>547977</v>
      </c>
      <c r="DM37" s="634"/>
      <c r="DN37" s="634"/>
      <c r="DO37" s="634"/>
      <c r="DP37" s="634"/>
      <c r="DQ37" s="634"/>
      <c r="DR37" s="634"/>
      <c r="DS37" s="634"/>
      <c r="DT37" s="634"/>
      <c r="DU37" s="634"/>
      <c r="DV37" s="635"/>
      <c r="DW37" s="624">
        <v>7.7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1555377</v>
      </c>
      <c r="S38" s="622"/>
      <c r="T38" s="622"/>
      <c r="U38" s="622"/>
      <c r="V38" s="622"/>
      <c r="W38" s="622"/>
      <c r="X38" s="622"/>
      <c r="Y38" s="623"/>
      <c r="Z38" s="659">
        <v>10.9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290372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2657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1326315</v>
      </c>
      <c r="CS38" s="622"/>
      <c r="CT38" s="622"/>
      <c r="CU38" s="622"/>
      <c r="CV38" s="622"/>
      <c r="CW38" s="622"/>
      <c r="CX38" s="622"/>
      <c r="CY38" s="623"/>
      <c r="CZ38" s="624">
        <v>10</v>
      </c>
      <c r="DA38" s="636"/>
      <c r="DB38" s="636"/>
      <c r="DC38" s="637"/>
      <c r="DD38" s="627">
        <v>1154188</v>
      </c>
      <c r="DE38" s="622"/>
      <c r="DF38" s="622"/>
      <c r="DG38" s="622"/>
      <c r="DH38" s="622"/>
      <c r="DI38" s="622"/>
      <c r="DJ38" s="622"/>
      <c r="DK38" s="623"/>
      <c r="DL38" s="627">
        <v>1079430</v>
      </c>
      <c r="DM38" s="622"/>
      <c r="DN38" s="622"/>
      <c r="DO38" s="622"/>
      <c r="DP38" s="622"/>
      <c r="DQ38" s="622"/>
      <c r="DR38" s="622"/>
      <c r="DS38" s="622"/>
      <c r="DT38" s="622"/>
      <c r="DU38" s="622"/>
      <c r="DV38" s="623"/>
      <c r="DW38" s="624">
        <v>15.3</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9079</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4285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841455</v>
      </c>
      <c r="CS39" s="634"/>
      <c r="CT39" s="634"/>
      <c r="CU39" s="634"/>
      <c r="CV39" s="634"/>
      <c r="CW39" s="634"/>
      <c r="CX39" s="634"/>
      <c r="CY39" s="635"/>
      <c r="CZ39" s="624">
        <v>6.3</v>
      </c>
      <c r="DA39" s="636"/>
      <c r="DB39" s="636"/>
      <c r="DC39" s="637"/>
      <c r="DD39" s="627">
        <v>623183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38677</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1841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265354</v>
      </c>
      <c r="CS40" s="622"/>
      <c r="CT40" s="622"/>
      <c r="CU40" s="622"/>
      <c r="CV40" s="622"/>
      <c r="CW40" s="622"/>
      <c r="CX40" s="622"/>
      <c r="CY40" s="623"/>
      <c r="CZ40" s="624">
        <v>2</v>
      </c>
      <c r="DA40" s="636"/>
      <c r="DB40" s="636"/>
      <c r="DC40" s="637"/>
      <c r="DD40" s="627">
        <v>170220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14222002</v>
      </c>
      <c r="S41" s="646"/>
      <c r="T41" s="646"/>
      <c r="U41" s="646"/>
      <c r="V41" s="646"/>
      <c r="W41" s="646"/>
      <c r="X41" s="646"/>
      <c r="Y41" s="649"/>
      <c r="Z41" s="650">
        <v>100</v>
      </c>
      <c r="AA41" s="650"/>
      <c r="AB41" s="650"/>
      <c r="AC41" s="650"/>
      <c r="AD41" s="651">
        <v>7035954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190948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835916</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394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2312915</v>
      </c>
      <c r="CS42" s="634"/>
      <c r="CT42" s="634"/>
      <c r="CU42" s="634"/>
      <c r="CV42" s="634"/>
      <c r="CW42" s="634"/>
      <c r="CX42" s="634"/>
      <c r="CY42" s="635"/>
      <c r="CZ42" s="624">
        <v>17.399999999999999</v>
      </c>
      <c r="DA42" s="636"/>
      <c r="DB42" s="636"/>
      <c r="DC42" s="637"/>
      <c r="DD42" s="627">
        <v>231337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35953</v>
      </c>
      <c r="CS43" s="634"/>
      <c r="CT43" s="634"/>
      <c r="CU43" s="634"/>
      <c r="CV43" s="634"/>
      <c r="CW43" s="634"/>
      <c r="CX43" s="634"/>
      <c r="CY43" s="635"/>
      <c r="CZ43" s="624">
        <v>0.3</v>
      </c>
      <c r="DA43" s="636"/>
      <c r="DB43" s="636"/>
      <c r="DC43" s="637"/>
      <c r="DD43" s="627">
        <v>35953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2275389</v>
      </c>
      <c r="CS44" s="622"/>
      <c r="CT44" s="622"/>
      <c r="CU44" s="622"/>
      <c r="CV44" s="622"/>
      <c r="CW44" s="622"/>
      <c r="CX44" s="622"/>
      <c r="CY44" s="623"/>
      <c r="CZ44" s="624">
        <v>17.100000000000001</v>
      </c>
      <c r="DA44" s="625"/>
      <c r="DB44" s="625"/>
      <c r="DC44" s="626"/>
      <c r="DD44" s="627">
        <v>229237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489990</v>
      </c>
      <c r="CS45" s="634"/>
      <c r="CT45" s="634"/>
      <c r="CU45" s="634"/>
      <c r="CV45" s="634"/>
      <c r="CW45" s="634"/>
      <c r="CX45" s="634"/>
      <c r="CY45" s="635"/>
      <c r="CZ45" s="624">
        <v>3.7</v>
      </c>
      <c r="DA45" s="636"/>
      <c r="DB45" s="636"/>
      <c r="DC45" s="637"/>
      <c r="DD45" s="627">
        <v>39147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1722110</v>
      </c>
      <c r="CS46" s="622"/>
      <c r="CT46" s="622"/>
      <c r="CU46" s="622"/>
      <c r="CV46" s="622"/>
      <c r="CW46" s="622"/>
      <c r="CX46" s="622"/>
      <c r="CY46" s="623"/>
      <c r="CZ46" s="624">
        <v>13</v>
      </c>
      <c r="DA46" s="625"/>
      <c r="DB46" s="625"/>
      <c r="DC46" s="626"/>
      <c r="DD46" s="627">
        <v>184369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37526</v>
      </c>
      <c r="CS47" s="634"/>
      <c r="CT47" s="634"/>
      <c r="CU47" s="634"/>
      <c r="CV47" s="634"/>
      <c r="CW47" s="634"/>
      <c r="CX47" s="634"/>
      <c r="CY47" s="635"/>
      <c r="CZ47" s="624">
        <v>0.3</v>
      </c>
      <c r="DA47" s="636"/>
      <c r="DB47" s="636"/>
      <c r="DC47" s="637"/>
      <c r="DD47" s="627">
        <v>2100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13287482</v>
      </c>
      <c r="CS49" s="606"/>
      <c r="CT49" s="606"/>
      <c r="CU49" s="606"/>
      <c r="CV49" s="606"/>
      <c r="CW49" s="606"/>
      <c r="CX49" s="606"/>
      <c r="CY49" s="607"/>
      <c r="CZ49" s="608">
        <v>100</v>
      </c>
      <c r="DA49" s="609"/>
      <c r="DB49" s="609"/>
      <c r="DC49" s="610"/>
      <c r="DD49" s="611">
        <v>8555102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xd7RwaZoKgeUri37RCSHAXg8RDS3lepRvR8CzZam7ousB/86D4Xk7VsR35pu0AXDuXGScPoESS8Yd8E6AF3IQ==" saltValue="sieXPXOAnWfAEtSXMiUp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14228</v>
      </c>
      <c r="R7" s="1103"/>
      <c r="S7" s="1103"/>
      <c r="T7" s="1103"/>
      <c r="U7" s="1103"/>
      <c r="V7" s="1103">
        <v>13293</v>
      </c>
      <c r="W7" s="1103"/>
      <c r="X7" s="1103"/>
      <c r="Y7" s="1103"/>
      <c r="Z7" s="1103"/>
      <c r="AA7" s="1103">
        <v>934</v>
      </c>
      <c r="AB7" s="1103"/>
      <c r="AC7" s="1103"/>
      <c r="AD7" s="1103"/>
      <c r="AE7" s="1104"/>
      <c r="AF7" s="1105">
        <v>681</v>
      </c>
      <c r="AG7" s="1106"/>
      <c r="AH7" s="1106"/>
      <c r="AI7" s="1106"/>
      <c r="AJ7" s="1107"/>
      <c r="AK7" s="1108">
        <v>803</v>
      </c>
      <c r="AL7" s="1109"/>
      <c r="AM7" s="1109"/>
      <c r="AN7" s="1109"/>
      <c r="AO7" s="1109"/>
      <c r="AP7" s="1109">
        <v>12961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561</v>
      </c>
      <c r="BS7" s="1099" t="s">
        <v>562</v>
      </c>
      <c r="BT7" s="1100"/>
      <c r="BU7" s="1100"/>
      <c r="BV7" s="1100"/>
      <c r="BW7" s="1100"/>
      <c r="BX7" s="1100"/>
      <c r="BY7" s="1100"/>
      <c r="BZ7" s="1100"/>
      <c r="CA7" s="1100"/>
      <c r="CB7" s="1100"/>
      <c r="CC7" s="1100"/>
      <c r="CD7" s="1100"/>
      <c r="CE7" s="1100"/>
      <c r="CF7" s="1100"/>
      <c r="CG7" s="1112"/>
      <c r="CH7" s="1096">
        <v>0</v>
      </c>
      <c r="CI7" s="1097"/>
      <c r="CJ7" s="1097"/>
      <c r="CK7" s="1097"/>
      <c r="CL7" s="1098"/>
      <c r="CM7" s="1096">
        <v>22</v>
      </c>
      <c r="CN7" s="1097"/>
      <c r="CO7" s="1097"/>
      <c r="CP7" s="1097"/>
      <c r="CQ7" s="1098"/>
      <c r="CR7" s="1096">
        <v>5</v>
      </c>
      <c r="CS7" s="1097"/>
      <c r="CT7" s="1097"/>
      <c r="CU7" s="1097"/>
      <c r="CV7" s="1098"/>
      <c r="CW7" s="1096" t="s">
        <v>552</v>
      </c>
      <c r="CX7" s="1097"/>
      <c r="CY7" s="1097"/>
      <c r="CZ7" s="1097"/>
      <c r="DA7" s="1098"/>
      <c r="DB7" s="1096" t="s">
        <v>552</v>
      </c>
      <c r="DC7" s="1097"/>
      <c r="DD7" s="1097"/>
      <c r="DE7" s="1097"/>
      <c r="DF7" s="1098"/>
      <c r="DG7" s="1096" t="s">
        <v>552</v>
      </c>
      <c r="DH7" s="1097"/>
      <c r="DI7" s="1097"/>
      <c r="DJ7" s="1097"/>
      <c r="DK7" s="1098"/>
      <c r="DL7" s="1096">
        <v>170</v>
      </c>
      <c r="DM7" s="1097"/>
      <c r="DN7" s="1097"/>
      <c r="DO7" s="1097"/>
      <c r="DP7" s="1098"/>
      <c r="DQ7" s="1096">
        <v>39</v>
      </c>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3</v>
      </c>
      <c r="R8" s="1039"/>
      <c r="S8" s="1039"/>
      <c r="T8" s="1039"/>
      <c r="U8" s="1039"/>
      <c r="V8" s="1039">
        <v>3</v>
      </c>
      <c r="W8" s="1039"/>
      <c r="X8" s="1039"/>
      <c r="Y8" s="1039"/>
      <c r="Z8" s="1039"/>
      <c r="AA8" s="1039">
        <v>0</v>
      </c>
      <c r="AB8" s="1039"/>
      <c r="AC8" s="1039"/>
      <c r="AD8" s="1039"/>
      <c r="AE8" s="1040"/>
      <c r="AF8" s="1035">
        <v>0</v>
      </c>
      <c r="AG8" s="1036"/>
      <c r="AH8" s="1036"/>
      <c r="AI8" s="1036"/>
      <c r="AJ8" s="1037"/>
      <c r="AK8" s="1080">
        <v>2</v>
      </c>
      <c r="AL8" s="1081"/>
      <c r="AM8" s="1081"/>
      <c r="AN8" s="1081"/>
      <c r="AO8" s="1081"/>
      <c r="AP8" s="1081">
        <v>13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563</v>
      </c>
      <c r="BT8" s="993"/>
      <c r="BU8" s="993"/>
      <c r="BV8" s="993"/>
      <c r="BW8" s="993"/>
      <c r="BX8" s="993"/>
      <c r="BY8" s="993"/>
      <c r="BZ8" s="993"/>
      <c r="CA8" s="993"/>
      <c r="CB8" s="993"/>
      <c r="CC8" s="993"/>
      <c r="CD8" s="993"/>
      <c r="CE8" s="993"/>
      <c r="CF8" s="993"/>
      <c r="CG8" s="1014"/>
      <c r="CH8" s="989">
        <v>-1</v>
      </c>
      <c r="CI8" s="990"/>
      <c r="CJ8" s="990"/>
      <c r="CK8" s="990"/>
      <c r="CL8" s="991"/>
      <c r="CM8" s="989">
        <v>58</v>
      </c>
      <c r="CN8" s="990"/>
      <c r="CO8" s="990"/>
      <c r="CP8" s="990"/>
      <c r="CQ8" s="991"/>
      <c r="CR8" s="989">
        <v>53</v>
      </c>
      <c r="CS8" s="990"/>
      <c r="CT8" s="990"/>
      <c r="CU8" s="990"/>
      <c r="CV8" s="991"/>
      <c r="CW8" s="989">
        <v>1</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14231</v>
      </c>
      <c r="R23" s="1061"/>
      <c r="S23" s="1061"/>
      <c r="T23" s="1061"/>
      <c r="U23" s="1061"/>
      <c r="V23" s="1061">
        <v>13296</v>
      </c>
      <c r="W23" s="1061"/>
      <c r="X23" s="1061"/>
      <c r="Y23" s="1061"/>
      <c r="Z23" s="1061"/>
      <c r="AA23" s="1061">
        <v>935</v>
      </c>
      <c r="AB23" s="1061"/>
      <c r="AC23" s="1061"/>
      <c r="AD23" s="1061"/>
      <c r="AE23" s="1068"/>
      <c r="AF23" s="1069">
        <v>681</v>
      </c>
      <c r="AG23" s="1061"/>
      <c r="AH23" s="1061"/>
      <c r="AI23" s="1061"/>
      <c r="AJ23" s="1070"/>
      <c r="AK23" s="1071"/>
      <c r="AL23" s="1072"/>
      <c r="AM23" s="1072"/>
      <c r="AN23" s="1072"/>
      <c r="AO23" s="1072"/>
      <c r="AP23" s="1061">
        <v>12973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2505</v>
      </c>
      <c r="R28" s="1051"/>
      <c r="S28" s="1051"/>
      <c r="T28" s="1051"/>
      <c r="U28" s="1051"/>
      <c r="V28" s="1051">
        <v>2411</v>
      </c>
      <c r="W28" s="1051"/>
      <c r="X28" s="1051"/>
      <c r="Y28" s="1051"/>
      <c r="Z28" s="1051"/>
      <c r="AA28" s="1051">
        <v>94</v>
      </c>
      <c r="AB28" s="1051"/>
      <c r="AC28" s="1051"/>
      <c r="AD28" s="1051"/>
      <c r="AE28" s="1052"/>
      <c r="AF28" s="1053">
        <v>94</v>
      </c>
      <c r="AG28" s="1051"/>
      <c r="AH28" s="1051"/>
      <c r="AI28" s="1051"/>
      <c r="AJ28" s="1054"/>
      <c r="AK28" s="1042">
        <v>261</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2878</v>
      </c>
      <c r="R29" s="1039"/>
      <c r="S29" s="1039"/>
      <c r="T29" s="1039"/>
      <c r="U29" s="1039"/>
      <c r="V29" s="1039">
        <v>2754</v>
      </c>
      <c r="W29" s="1039"/>
      <c r="X29" s="1039"/>
      <c r="Y29" s="1039"/>
      <c r="Z29" s="1039"/>
      <c r="AA29" s="1039">
        <v>124</v>
      </c>
      <c r="AB29" s="1039"/>
      <c r="AC29" s="1039"/>
      <c r="AD29" s="1039"/>
      <c r="AE29" s="1040"/>
      <c r="AF29" s="1035">
        <v>124</v>
      </c>
      <c r="AG29" s="1036"/>
      <c r="AH29" s="1036"/>
      <c r="AI29" s="1036"/>
      <c r="AJ29" s="1037"/>
      <c r="AK29" s="980">
        <v>499</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276</v>
      </c>
      <c r="R30" s="1039"/>
      <c r="S30" s="1039"/>
      <c r="T30" s="1039"/>
      <c r="U30" s="1039"/>
      <c r="V30" s="1039">
        <v>274</v>
      </c>
      <c r="W30" s="1039"/>
      <c r="X30" s="1039"/>
      <c r="Y30" s="1039"/>
      <c r="Z30" s="1039"/>
      <c r="AA30" s="1039">
        <v>2</v>
      </c>
      <c r="AB30" s="1039"/>
      <c r="AC30" s="1039"/>
      <c r="AD30" s="1039"/>
      <c r="AE30" s="1040"/>
      <c r="AF30" s="1035">
        <v>2</v>
      </c>
      <c r="AG30" s="1036"/>
      <c r="AH30" s="1036"/>
      <c r="AI30" s="1036"/>
      <c r="AJ30" s="1037"/>
      <c r="AK30" s="980">
        <v>88</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517</v>
      </c>
      <c r="R31" s="1039"/>
      <c r="S31" s="1039"/>
      <c r="T31" s="1039"/>
      <c r="U31" s="1039"/>
      <c r="V31" s="1039">
        <v>440</v>
      </c>
      <c r="W31" s="1039"/>
      <c r="X31" s="1039"/>
      <c r="Y31" s="1039"/>
      <c r="Z31" s="1039"/>
      <c r="AA31" s="1039">
        <v>77</v>
      </c>
      <c r="AB31" s="1039"/>
      <c r="AC31" s="1039"/>
      <c r="AD31" s="1039"/>
      <c r="AE31" s="1040"/>
      <c r="AF31" s="1035">
        <v>1208</v>
      </c>
      <c r="AG31" s="1036"/>
      <c r="AH31" s="1036"/>
      <c r="AI31" s="1036"/>
      <c r="AJ31" s="1037"/>
      <c r="AK31" s="980">
        <v>2</v>
      </c>
      <c r="AL31" s="971"/>
      <c r="AM31" s="971"/>
      <c r="AN31" s="971"/>
      <c r="AO31" s="971"/>
      <c r="AP31" s="971">
        <v>368</v>
      </c>
      <c r="AQ31" s="971"/>
      <c r="AR31" s="971"/>
      <c r="AS31" s="971"/>
      <c r="AT31" s="971"/>
      <c r="AU31" s="971">
        <v>12</v>
      </c>
      <c r="AV31" s="971"/>
      <c r="AW31" s="971"/>
      <c r="AX31" s="971"/>
      <c r="AY31" s="971"/>
      <c r="AZ31" s="1041" t="s">
        <v>552</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2692</v>
      </c>
      <c r="R32" s="1039"/>
      <c r="S32" s="1039"/>
      <c r="T32" s="1039"/>
      <c r="U32" s="1039"/>
      <c r="V32" s="1039">
        <v>2700</v>
      </c>
      <c r="W32" s="1039"/>
      <c r="X32" s="1039"/>
      <c r="Y32" s="1039"/>
      <c r="Z32" s="1039"/>
      <c r="AA32" s="1039">
        <v>-8</v>
      </c>
      <c r="AB32" s="1039"/>
      <c r="AC32" s="1039"/>
      <c r="AD32" s="1039"/>
      <c r="AE32" s="1040"/>
      <c r="AF32" s="1035">
        <v>591</v>
      </c>
      <c r="AG32" s="1036"/>
      <c r="AH32" s="1036"/>
      <c r="AI32" s="1036"/>
      <c r="AJ32" s="1037"/>
      <c r="AK32" s="980">
        <v>507</v>
      </c>
      <c r="AL32" s="971"/>
      <c r="AM32" s="971"/>
      <c r="AN32" s="971"/>
      <c r="AO32" s="971"/>
      <c r="AP32" s="971">
        <v>853</v>
      </c>
      <c r="AQ32" s="971"/>
      <c r="AR32" s="971"/>
      <c r="AS32" s="971"/>
      <c r="AT32" s="971"/>
      <c r="AU32" s="971">
        <v>559</v>
      </c>
      <c r="AV32" s="971"/>
      <c r="AW32" s="971"/>
      <c r="AX32" s="971"/>
      <c r="AY32" s="971"/>
      <c r="AZ32" s="1041" t="s">
        <v>552</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396</v>
      </c>
      <c r="C33" s="1031"/>
      <c r="D33" s="1031"/>
      <c r="E33" s="1031"/>
      <c r="F33" s="1031"/>
      <c r="G33" s="1031"/>
      <c r="H33" s="1031"/>
      <c r="I33" s="1031"/>
      <c r="J33" s="1031"/>
      <c r="K33" s="1031"/>
      <c r="L33" s="1031"/>
      <c r="M33" s="1031"/>
      <c r="N33" s="1031"/>
      <c r="O33" s="1031"/>
      <c r="P33" s="1032"/>
      <c r="Q33" s="1038">
        <v>675</v>
      </c>
      <c r="R33" s="1039"/>
      <c r="S33" s="1039"/>
      <c r="T33" s="1039"/>
      <c r="U33" s="1039"/>
      <c r="V33" s="1039">
        <v>657</v>
      </c>
      <c r="W33" s="1039"/>
      <c r="X33" s="1039"/>
      <c r="Y33" s="1039"/>
      <c r="Z33" s="1039"/>
      <c r="AA33" s="1039">
        <v>18</v>
      </c>
      <c r="AB33" s="1039"/>
      <c r="AC33" s="1039"/>
      <c r="AD33" s="1039"/>
      <c r="AE33" s="1040"/>
      <c r="AF33" s="1035">
        <v>18</v>
      </c>
      <c r="AG33" s="1036"/>
      <c r="AH33" s="1036"/>
      <c r="AI33" s="1036"/>
      <c r="AJ33" s="1037"/>
      <c r="AK33" s="980">
        <v>202</v>
      </c>
      <c r="AL33" s="971"/>
      <c r="AM33" s="971"/>
      <c r="AN33" s="971"/>
      <c r="AO33" s="971"/>
      <c r="AP33" s="971">
        <v>2325</v>
      </c>
      <c r="AQ33" s="971"/>
      <c r="AR33" s="971"/>
      <c r="AS33" s="971"/>
      <c r="AT33" s="971"/>
      <c r="AU33" s="971">
        <v>1607</v>
      </c>
      <c r="AV33" s="971"/>
      <c r="AW33" s="971"/>
      <c r="AX33" s="971"/>
      <c r="AY33" s="971"/>
      <c r="AZ33" s="1041" t="s">
        <v>552</v>
      </c>
      <c r="BA33" s="1041"/>
      <c r="BB33" s="1041"/>
      <c r="BC33" s="1041"/>
      <c r="BD33" s="1041"/>
      <c r="BE33" s="972" t="s">
        <v>397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398</v>
      </c>
      <c r="C34" s="1031"/>
      <c r="D34" s="1031"/>
      <c r="E34" s="1031"/>
      <c r="F34" s="1031"/>
      <c r="G34" s="1031"/>
      <c r="H34" s="1031"/>
      <c r="I34" s="1031"/>
      <c r="J34" s="1031"/>
      <c r="K34" s="1031"/>
      <c r="L34" s="1031"/>
      <c r="M34" s="1031"/>
      <c r="N34" s="1031"/>
      <c r="O34" s="1031"/>
      <c r="P34" s="1032"/>
      <c r="Q34" s="1038">
        <v>80</v>
      </c>
      <c r="R34" s="1039"/>
      <c r="S34" s="1039"/>
      <c r="T34" s="1039"/>
      <c r="U34" s="1039"/>
      <c r="V34" s="1039">
        <v>64</v>
      </c>
      <c r="W34" s="1039"/>
      <c r="X34" s="1039"/>
      <c r="Y34" s="1039"/>
      <c r="Z34" s="1039"/>
      <c r="AA34" s="1039">
        <v>15</v>
      </c>
      <c r="AB34" s="1039"/>
      <c r="AC34" s="1039"/>
      <c r="AD34" s="1039"/>
      <c r="AE34" s="1040"/>
      <c r="AF34" s="1035">
        <v>15</v>
      </c>
      <c r="AG34" s="1036"/>
      <c r="AH34" s="1036"/>
      <c r="AI34" s="1036"/>
      <c r="AJ34" s="1037"/>
      <c r="AK34" s="980">
        <v>55</v>
      </c>
      <c r="AL34" s="971"/>
      <c r="AM34" s="971"/>
      <c r="AN34" s="971"/>
      <c r="AO34" s="971"/>
      <c r="AP34" s="971">
        <v>120</v>
      </c>
      <c r="AQ34" s="971"/>
      <c r="AR34" s="971"/>
      <c r="AS34" s="971"/>
      <c r="AT34" s="971"/>
      <c r="AU34" s="971">
        <v>120</v>
      </c>
      <c r="AV34" s="971"/>
      <c r="AW34" s="971"/>
      <c r="AX34" s="971"/>
      <c r="AY34" s="971"/>
      <c r="AZ34" s="1041" t="s">
        <v>552</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399</v>
      </c>
      <c r="C35" s="1031"/>
      <c r="D35" s="1031"/>
      <c r="E35" s="1031"/>
      <c r="F35" s="1031"/>
      <c r="G35" s="1031"/>
      <c r="H35" s="1031"/>
      <c r="I35" s="1031"/>
      <c r="J35" s="1031"/>
      <c r="K35" s="1031"/>
      <c r="L35" s="1031"/>
      <c r="M35" s="1031"/>
      <c r="N35" s="1031"/>
      <c r="O35" s="1031"/>
      <c r="P35" s="1032"/>
      <c r="Q35" s="1038">
        <v>81</v>
      </c>
      <c r="R35" s="1039"/>
      <c r="S35" s="1039"/>
      <c r="T35" s="1039"/>
      <c r="U35" s="1039"/>
      <c r="V35" s="1039">
        <v>57</v>
      </c>
      <c r="W35" s="1039"/>
      <c r="X35" s="1039"/>
      <c r="Y35" s="1039"/>
      <c r="Z35" s="1039"/>
      <c r="AA35" s="1039">
        <v>23</v>
      </c>
      <c r="AB35" s="1039"/>
      <c r="AC35" s="1039"/>
      <c r="AD35" s="1039"/>
      <c r="AE35" s="1040"/>
      <c r="AF35" s="1035">
        <v>23</v>
      </c>
      <c r="AG35" s="1036"/>
      <c r="AH35" s="1036"/>
      <c r="AI35" s="1036"/>
      <c r="AJ35" s="1037"/>
      <c r="AK35" s="980">
        <v>34</v>
      </c>
      <c r="AL35" s="971"/>
      <c r="AM35" s="971"/>
      <c r="AN35" s="971"/>
      <c r="AO35" s="971"/>
      <c r="AP35" s="971">
        <v>282</v>
      </c>
      <c r="AQ35" s="971"/>
      <c r="AR35" s="971"/>
      <c r="AS35" s="971"/>
      <c r="AT35" s="971"/>
      <c r="AU35" s="971">
        <v>282</v>
      </c>
      <c r="AV35" s="971"/>
      <c r="AW35" s="971"/>
      <c r="AX35" s="971"/>
      <c r="AY35" s="971"/>
      <c r="AZ35" s="1041" t="s">
        <v>552</v>
      </c>
      <c r="BA35" s="1041"/>
      <c r="BB35" s="1041"/>
      <c r="BC35" s="1041"/>
      <c r="BD35" s="1041"/>
      <c r="BE35" s="972" t="s">
        <v>397</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400</v>
      </c>
      <c r="C36" s="1031"/>
      <c r="D36" s="1031"/>
      <c r="E36" s="1031"/>
      <c r="F36" s="1031"/>
      <c r="G36" s="1031"/>
      <c r="H36" s="1031"/>
      <c r="I36" s="1031"/>
      <c r="J36" s="1031"/>
      <c r="K36" s="1031"/>
      <c r="L36" s="1031"/>
      <c r="M36" s="1031"/>
      <c r="N36" s="1031"/>
      <c r="O36" s="1031"/>
      <c r="P36" s="1032"/>
      <c r="Q36" s="1038">
        <v>228</v>
      </c>
      <c r="R36" s="1039"/>
      <c r="S36" s="1039"/>
      <c r="T36" s="1039"/>
      <c r="U36" s="1039"/>
      <c r="V36" s="1039">
        <v>184</v>
      </c>
      <c r="W36" s="1039"/>
      <c r="X36" s="1039"/>
      <c r="Y36" s="1039"/>
      <c r="Z36" s="1039"/>
      <c r="AA36" s="1039">
        <v>43</v>
      </c>
      <c r="AB36" s="1039"/>
      <c r="AC36" s="1039"/>
      <c r="AD36" s="1039"/>
      <c r="AE36" s="1040"/>
      <c r="AF36" s="1035">
        <v>205</v>
      </c>
      <c r="AG36" s="1036"/>
      <c r="AH36" s="1036"/>
      <c r="AI36" s="1036"/>
      <c r="AJ36" s="1037"/>
      <c r="AK36" s="980">
        <v>9</v>
      </c>
      <c r="AL36" s="971"/>
      <c r="AM36" s="971"/>
      <c r="AN36" s="971"/>
      <c r="AO36" s="971"/>
      <c r="AP36" s="971" t="s">
        <v>552</v>
      </c>
      <c r="AQ36" s="971"/>
      <c r="AR36" s="971"/>
      <c r="AS36" s="971"/>
      <c r="AT36" s="971"/>
      <c r="AU36" s="971" t="s">
        <v>552</v>
      </c>
      <c r="AV36" s="971"/>
      <c r="AW36" s="971"/>
      <c r="AX36" s="971"/>
      <c r="AY36" s="971"/>
      <c r="AZ36" s="1041" t="s">
        <v>552</v>
      </c>
      <c r="BA36" s="1041"/>
      <c r="BB36" s="1041"/>
      <c r="BC36" s="1041"/>
      <c r="BD36" s="1041"/>
      <c r="BE36" s="972" t="s">
        <v>397</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2281</v>
      </c>
      <c r="AG63" s="959"/>
      <c r="AH63" s="959"/>
      <c r="AI63" s="959"/>
      <c r="AJ63" s="1022"/>
      <c r="AK63" s="1023"/>
      <c r="AL63" s="963"/>
      <c r="AM63" s="963"/>
      <c r="AN63" s="963"/>
      <c r="AO63" s="963"/>
      <c r="AP63" s="959">
        <v>3948</v>
      </c>
      <c r="AQ63" s="959"/>
      <c r="AR63" s="959"/>
      <c r="AS63" s="959"/>
      <c r="AT63" s="959"/>
      <c r="AU63" s="959">
        <v>2580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405</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1103</v>
      </c>
      <c r="R68" s="982"/>
      <c r="S68" s="982"/>
      <c r="T68" s="982"/>
      <c r="U68" s="982"/>
      <c r="V68" s="982">
        <v>1100</v>
      </c>
      <c r="W68" s="982"/>
      <c r="X68" s="982"/>
      <c r="Y68" s="982"/>
      <c r="Z68" s="982"/>
      <c r="AA68" s="982">
        <v>3</v>
      </c>
      <c r="AB68" s="982"/>
      <c r="AC68" s="982"/>
      <c r="AD68" s="982"/>
      <c r="AE68" s="982"/>
      <c r="AF68" s="982">
        <v>3</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83</v>
      </c>
      <c r="R69" s="971"/>
      <c r="S69" s="971"/>
      <c r="T69" s="971"/>
      <c r="U69" s="971"/>
      <c r="V69" s="971">
        <v>69</v>
      </c>
      <c r="W69" s="971"/>
      <c r="X69" s="971"/>
      <c r="Y69" s="971"/>
      <c r="Z69" s="971"/>
      <c r="AA69" s="971">
        <v>14</v>
      </c>
      <c r="AB69" s="971"/>
      <c r="AC69" s="971"/>
      <c r="AD69" s="971"/>
      <c r="AE69" s="971"/>
      <c r="AF69" s="971">
        <v>14</v>
      </c>
      <c r="AG69" s="971"/>
      <c r="AH69" s="971"/>
      <c r="AI69" s="971"/>
      <c r="AJ69" s="971"/>
      <c r="AK69" s="971" t="s">
        <v>552</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6431</v>
      </c>
      <c r="R70" s="971"/>
      <c r="S70" s="971"/>
      <c r="T70" s="971"/>
      <c r="U70" s="971"/>
      <c r="V70" s="971">
        <v>6234</v>
      </c>
      <c r="W70" s="971"/>
      <c r="X70" s="971"/>
      <c r="Y70" s="971"/>
      <c r="Z70" s="971"/>
      <c r="AA70" s="971">
        <v>197</v>
      </c>
      <c r="AB70" s="971"/>
      <c r="AC70" s="971"/>
      <c r="AD70" s="971"/>
      <c r="AE70" s="971"/>
      <c r="AF70" s="971">
        <v>197</v>
      </c>
      <c r="AG70" s="971"/>
      <c r="AH70" s="971"/>
      <c r="AI70" s="971"/>
      <c r="AJ70" s="971"/>
      <c r="AK70" s="971" t="s">
        <v>552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11</v>
      </c>
      <c r="R71" s="971"/>
      <c r="S71" s="971"/>
      <c r="T71" s="971"/>
      <c r="U71" s="971"/>
      <c r="V71" s="971">
        <v>9</v>
      </c>
      <c r="W71" s="971"/>
      <c r="X71" s="971"/>
      <c r="Y71" s="971"/>
      <c r="Z71" s="971"/>
      <c r="AA71" s="971">
        <v>2</v>
      </c>
      <c r="AB71" s="971"/>
      <c r="AC71" s="971"/>
      <c r="AD71" s="971"/>
      <c r="AE71" s="971"/>
      <c r="AF71" s="971">
        <v>2</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25</v>
      </c>
      <c r="R72" s="971"/>
      <c r="S72" s="971"/>
      <c r="T72" s="971"/>
      <c r="U72" s="971"/>
      <c r="V72" s="971">
        <v>19</v>
      </c>
      <c r="W72" s="971"/>
      <c r="X72" s="971"/>
      <c r="Y72" s="971"/>
      <c r="Z72" s="971"/>
      <c r="AA72" s="971">
        <v>6</v>
      </c>
      <c r="AB72" s="971"/>
      <c r="AC72" s="971"/>
      <c r="AD72" s="971"/>
      <c r="AE72" s="971"/>
      <c r="AF72" s="971">
        <v>6</v>
      </c>
      <c r="AG72" s="971"/>
      <c r="AH72" s="971"/>
      <c r="AI72" s="971"/>
      <c r="AJ72" s="971"/>
      <c r="AK72" s="971">
        <v>7</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7225</v>
      </c>
      <c r="R73" s="971"/>
      <c r="S73" s="971"/>
      <c r="T73" s="971"/>
      <c r="U73" s="971"/>
      <c r="V73" s="971">
        <v>7094</v>
      </c>
      <c r="W73" s="971"/>
      <c r="X73" s="971"/>
      <c r="Y73" s="971"/>
      <c r="Z73" s="971"/>
      <c r="AA73" s="971">
        <v>131</v>
      </c>
      <c r="AB73" s="971"/>
      <c r="AC73" s="971"/>
      <c r="AD73" s="971"/>
      <c r="AE73" s="971"/>
      <c r="AF73" s="971">
        <v>131</v>
      </c>
      <c r="AG73" s="971"/>
      <c r="AH73" s="971"/>
      <c r="AI73" s="971"/>
      <c r="AJ73" s="971"/>
      <c r="AK73" s="971">
        <v>126</v>
      </c>
      <c r="AL73" s="971"/>
      <c r="AM73" s="971"/>
      <c r="AN73" s="971"/>
      <c r="AO73" s="971"/>
      <c r="AP73" s="971">
        <v>6029</v>
      </c>
      <c r="AQ73" s="971"/>
      <c r="AR73" s="971"/>
      <c r="AS73" s="971"/>
      <c r="AT73" s="971"/>
      <c r="AU73" s="971">
        <v>337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559</v>
      </c>
      <c r="C74" s="975"/>
      <c r="D74" s="975"/>
      <c r="E74" s="975"/>
      <c r="F74" s="975"/>
      <c r="G74" s="975"/>
      <c r="H74" s="975"/>
      <c r="I74" s="975"/>
      <c r="J74" s="975"/>
      <c r="K74" s="975"/>
      <c r="L74" s="975"/>
      <c r="M74" s="975"/>
      <c r="N74" s="975"/>
      <c r="O74" s="975"/>
      <c r="P74" s="976"/>
      <c r="Q74" s="977">
        <v>406</v>
      </c>
      <c r="R74" s="971"/>
      <c r="S74" s="971"/>
      <c r="T74" s="971"/>
      <c r="U74" s="971"/>
      <c r="V74" s="971">
        <v>324</v>
      </c>
      <c r="W74" s="971"/>
      <c r="X74" s="971"/>
      <c r="Y74" s="971"/>
      <c r="Z74" s="971"/>
      <c r="AA74" s="971">
        <v>82</v>
      </c>
      <c r="AB74" s="971"/>
      <c r="AC74" s="971"/>
      <c r="AD74" s="971"/>
      <c r="AE74" s="971"/>
      <c r="AF74" s="971">
        <v>82</v>
      </c>
      <c r="AG74" s="971"/>
      <c r="AH74" s="971"/>
      <c r="AI74" s="971"/>
      <c r="AJ74" s="971"/>
      <c r="AK74" s="971" t="s">
        <v>552</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560</v>
      </c>
      <c r="C75" s="975"/>
      <c r="D75" s="975"/>
      <c r="E75" s="975"/>
      <c r="F75" s="975"/>
      <c r="G75" s="975"/>
      <c r="H75" s="975"/>
      <c r="I75" s="975"/>
      <c r="J75" s="975"/>
      <c r="K75" s="975"/>
      <c r="L75" s="975"/>
      <c r="M75" s="975"/>
      <c r="N75" s="975"/>
      <c r="O75" s="975"/>
      <c r="P75" s="976"/>
      <c r="Q75" s="978">
        <v>161934</v>
      </c>
      <c r="R75" s="979"/>
      <c r="S75" s="979"/>
      <c r="T75" s="979"/>
      <c r="U75" s="980"/>
      <c r="V75" s="981">
        <v>158460</v>
      </c>
      <c r="W75" s="979"/>
      <c r="X75" s="979"/>
      <c r="Y75" s="979"/>
      <c r="Z75" s="980"/>
      <c r="AA75" s="981">
        <v>3473</v>
      </c>
      <c r="AB75" s="979"/>
      <c r="AC75" s="979"/>
      <c r="AD75" s="979"/>
      <c r="AE75" s="980"/>
      <c r="AF75" s="981">
        <v>3473</v>
      </c>
      <c r="AG75" s="979"/>
      <c r="AH75" s="979"/>
      <c r="AI75" s="979"/>
      <c r="AJ75" s="980"/>
      <c r="AK75" s="981">
        <v>1726</v>
      </c>
      <c r="AL75" s="979"/>
      <c r="AM75" s="979"/>
      <c r="AN75" s="979"/>
      <c r="AO75" s="980"/>
      <c r="AP75" s="981" t="s">
        <v>552</v>
      </c>
      <c r="AQ75" s="979"/>
      <c r="AR75" s="979"/>
      <c r="AS75" s="979"/>
      <c r="AT75" s="980"/>
      <c r="AU75" s="981" t="s">
        <v>552</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3908</v>
      </c>
      <c r="AG88" s="959"/>
      <c r="AH88" s="959"/>
      <c r="AI88" s="959"/>
      <c r="AJ88" s="959"/>
      <c r="AK88" s="963"/>
      <c r="AL88" s="963"/>
      <c r="AM88" s="963"/>
      <c r="AN88" s="963"/>
      <c r="AO88" s="963"/>
      <c r="AP88" s="959">
        <v>6029</v>
      </c>
      <c r="AQ88" s="959"/>
      <c r="AR88" s="959"/>
      <c r="AS88" s="959"/>
      <c r="AT88" s="959"/>
      <c r="AU88" s="959">
        <v>337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58</v>
      </c>
      <c r="CS102" s="953"/>
      <c r="CT102" s="953"/>
      <c r="CU102" s="953"/>
      <c r="CV102" s="954"/>
      <c r="CW102" s="952">
        <v>1</v>
      </c>
      <c r="CX102" s="953"/>
      <c r="CY102" s="953"/>
      <c r="CZ102" s="953"/>
      <c r="DA102" s="954"/>
      <c r="DB102" s="952" t="s">
        <v>552</v>
      </c>
      <c r="DC102" s="953"/>
      <c r="DD102" s="953"/>
      <c r="DE102" s="953"/>
      <c r="DF102" s="954"/>
      <c r="DG102" s="952" t="s">
        <v>552</v>
      </c>
      <c r="DH102" s="953"/>
      <c r="DI102" s="953"/>
      <c r="DJ102" s="953"/>
      <c r="DK102" s="954"/>
      <c r="DL102" s="952">
        <v>170</v>
      </c>
      <c r="DM102" s="953"/>
      <c r="DN102" s="953"/>
      <c r="DO102" s="953"/>
      <c r="DP102" s="954"/>
      <c r="DQ102" s="952">
        <v>39</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295</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295</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295</v>
      </c>
      <c r="DR109" s="896"/>
      <c r="DS109" s="896"/>
      <c r="DT109" s="896"/>
      <c r="DU109" s="897"/>
      <c r="DV109" s="898" t="s">
        <v>417</v>
      </c>
      <c r="DW109" s="896"/>
      <c r="DX109" s="896"/>
      <c r="DY109" s="896"/>
      <c r="DZ109" s="929"/>
    </row>
    <row r="110" spans="1:131" s="230"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1125193</v>
      </c>
      <c r="AB110" s="889"/>
      <c r="AC110" s="889"/>
      <c r="AD110" s="889"/>
      <c r="AE110" s="890"/>
      <c r="AF110" s="891">
        <v>1213275</v>
      </c>
      <c r="AG110" s="889"/>
      <c r="AH110" s="889"/>
      <c r="AI110" s="889"/>
      <c r="AJ110" s="890"/>
      <c r="AK110" s="891">
        <v>1225132</v>
      </c>
      <c r="AL110" s="889"/>
      <c r="AM110" s="889"/>
      <c r="AN110" s="889"/>
      <c r="AO110" s="890"/>
      <c r="AP110" s="892">
        <v>20.9</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13182514</v>
      </c>
      <c r="BR110" s="842"/>
      <c r="BS110" s="842"/>
      <c r="BT110" s="842"/>
      <c r="BU110" s="842"/>
      <c r="BV110" s="842">
        <v>12586228</v>
      </c>
      <c r="BW110" s="842"/>
      <c r="BX110" s="842"/>
      <c r="BY110" s="842"/>
      <c r="BZ110" s="842"/>
      <c r="CA110" s="842">
        <v>12973112</v>
      </c>
      <c r="CB110" s="842"/>
      <c r="CC110" s="842"/>
      <c r="CD110" s="842"/>
      <c r="CE110" s="842"/>
      <c r="CF110" s="866">
        <v>221.3</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3663850</v>
      </c>
      <c r="BR112" s="817"/>
      <c r="BS112" s="817"/>
      <c r="BT112" s="817"/>
      <c r="BU112" s="817"/>
      <c r="BV112" s="817">
        <v>3160927</v>
      </c>
      <c r="BW112" s="817"/>
      <c r="BX112" s="817"/>
      <c r="BY112" s="817"/>
      <c r="BZ112" s="817"/>
      <c r="CA112" s="817">
        <v>2579810</v>
      </c>
      <c r="CB112" s="817"/>
      <c r="CC112" s="817"/>
      <c r="CD112" s="817"/>
      <c r="CE112" s="817"/>
      <c r="CF112" s="875">
        <v>44</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625583</v>
      </c>
      <c r="AB113" s="919"/>
      <c r="AC113" s="919"/>
      <c r="AD113" s="919"/>
      <c r="AE113" s="920"/>
      <c r="AF113" s="921">
        <v>625582</v>
      </c>
      <c r="AG113" s="919"/>
      <c r="AH113" s="919"/>
      <c r="AI113" s="919"/>
      <c r="AJ113" s="920"/>
      <c r="AK113" s="921">
        <v>499209</v>
      </c>
      <c r="AL113" s="919"/>
      <c r="AM113" s="919"/>
      <c r="AN113" s="919"/>
      <c r="AO113" s="920"/>
      <c r="AP113" s="922">
        <v>8.5</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341931</v>
      </c>
      <c r="BR113" s="817"/>
      <c r="BS113" s="817"/>
      <c r="BT113" s="817"/>
      <c r="BU113" s="817"/>
      <c r="BV113" s="817">
        <v>315466</v>
      </c>
      <c r="BW113" s="817"/>
      <c r="BX113" s="817"/>
      <c r="BY113" s="817"/>
      <c r="BZ113" s="817"/>
      <c r="CA113" s="817">
        <v>337302</v>
      </c>
      <c r="CB113" s="817"/>
      <c r="CC113" s="817"/>
      <c r="CD113" s="817"/>
      <c r="CE113" s="817"/>
      <c r="CF113" s="875">
        <v>5.8</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38005</v>
      </c>
      <c r="AB114" s="780"/>
      <c r="AC114" s="780"/>
      <c r="AD114" s="780"/>
      <c r="AE114" s="781"/>
      <c r="AF114" s="782">
        <v>40637</v>
      </c>
      <c r="AG114" s="780"/>
      <c r="AH114" s="780"/>
      <c r="AI114" s="780"/>
      <c r="AJ114" s="781"/>
      <c r="AK114" s="782">
        <v>45838</v>
      </c>
      <c r="AL114" s="780"/>
      <c r="AM114" s="780"/>
      <c r="AN114" s="780"/>
      <c r="AO114" s="781"/>
      <c r="AP114" s="824">
        <v>0.8</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1066596</v>
      </c>
      <c r="BR114" s="817"/>
      <c r="BS114" s="817"/>
      <c r="BT114" s="817"/>
      <c r="BU114" s="817"/>
      <c r="BV114" s="817">
        <v>945868</v>
      </c>
      <c r="BW114" s="817"/>
      <c r="BX114" s="817"/>
      <c r="BY114" s="817"/>
      <c r="BZ114" s="817"/>
      <c r="CA114" s="817">
        <v>936382</v>
      </c>
      <c r="CB114" s="817"/>
      <c r="CC114" s="817"/>
      <c r="CD114" s="817"/>
      <c r="CE114" s="817"/>
      <c r="CF114" s="875">
        <v>16</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36502</v>
      </c>
      <c r="BR115" s="817"/>
      <c r="BS115" s="817"/>
      <c r="BT115" s="817"/>
      <c r="BU115" s="817"/>
      <c r="BV115" s="817">
        <v>45063</v>
      </c>
      <c r="BW115" s="817"/>
      <c r="BX115" s="817"/>
      <c r="BY115" s="817"/>
      <c r="BZ115" s="817"/>
      <c r="CA115" s="817">
        <v>38774</v>
      </c>
      <c r="CB115" s="817"/>
      <c r="CC115" s="817"/>
      <c r="CD115" s="817"/>
      <c r="CE115" s="817"/>
      <c r="CF115" s="875">
        <v>0.7</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v>
      </c>
      <c r="AB116" s="780"/>
      <c r="AC116" s="780"/>
      <c r="AD116" s="780"/>
      <c r="AE116" s="781"/>
      <c r="AF116" s="782">
        <v>2</v>
      </c>
      <c r="AG116" s="780"/>
      <c r="AH116" s="780"/>
      <c r="AI116" s="780"/>
      <c r="AJ116" s="781"/>
      <c r="AK116" s="782">
        <v>57</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1788783</v>
      </c>
      <c r="AB117" s="903"/>
      <c r="AC117" s="903"/>
      <c r="AD117" s="903"/>
      <c r="AE117" s="904"/>
      <c r="AF117" s="905">
        <v>1879496</v>
      </c>
      <c r="AG117" s="903"/>
      <c r="AH117" s="903"/>
      <c r="AI117" s="903"/>
      <c r="AJ117" s="904"/>
      <c r="AK117" s="905">
        <v>1770236</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295</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447</v>
      </c>
      <c r="BP119" s="878"/>
      <c r="BQ119" s="879">
        <v>18291393</v>
      </c>
      <c r="BR119" s="845"/>
      <c r="BS119" s="845"/>
      <c r="BT119" s="845"/>
      <c r="BU119" s="845"/>
      <c r="BV119" s="845">
        <v>17053552</v>
      </c>
      <c r="BW119" s="845"/>
      <c r="BX119" s="845"/>
      <c r="BY119" s="845"/>
      <c r="BZ119" s="845"/>
      <c r="CA119" s="845">
        <v>16865380</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2798108</v>
      </c>
      <c r="BR120" s="842"/>
      <c r="BS120" s="842"/>
      <c r="BT120" s="842"/>
      <c r="BU120" s="842"/>
      <c r="BV120" s="842">
        <v>3055467</v>
      </c>
      <c r="BW120" s="842"/>
      <c r="BX120" s="842"/>
      <c r="BY120" s="842"/>
      <c r="BZ120" s="842"/>
      <c r="CA120" s="842">
        <v>3197847</v>
      </c>
      <c r="CB120" s="842"/>
      <c r="CC120" s="842"/>
      <c r="CD120" s="842"/>
      <c r="CE120" s="842"/>
      <c r="CF120" s="866">
        <v>54.5</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2222467</v>
      </c>
      <c r="DH120" s="842"/>
      <c r="DI120" s="842"/>
      <c r="DJ120" s="842"/>
      <c r="DK120" s="842"/>
      <c r="DL120" s="842">
        <v>1968224</v>
      </c>
      <c r="DM120" s="842"/>
      <c r="DN120" s="842"/>
      <c r="DO120" s="842"/>
      <c r="DP120" s="842"/>
      <c r="DQ120" s="842">
        <v>1606804</v>
      </c>
      <c r="DR120" s="842"/>
      <c r="DS120" s="842"/>
      <c r="DT120" s="842"/>
      <c r="DU120" s="842"/>
      <c r="DV120" s="843">
        <v>27.4</v>
      </c>
      <c r="DW120" s="843"/>
      <c r="DX120" s="843"/>
      <c r="DY120" s="843"/>
      <c r="DZ120" s="844"/>
    </row>
    <row r="121" spans="1:130" s="230"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1250426</v>
      </c>
      <c r="BR121" s="817"/>
      <c r="BS121" s="817"/>
      <c r="BT121" s="817"/>
      <c r="BU121" s="817"/>
      <c r="BV121" s="817">
        <v>1180537</v>
      </c>
      <c r="BW121" s="817"/>
      <c r="BX121" s="817"/>
      <c r="BY121" s="817"/>
      <c r="BZ121" s="817"/>
      <c r="CA121" s="817">
        <v>1259848</v>
      </c>
      <c r="CB121" s="817"/>
      <c r="CC121" s="817"/>
      <c r="CD121" s="817"/>
      <c r="CE121" s="817"/>
      <c r="CF121" s="875">
        <v>21.5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945397</v>
      </c>
      <c r="DH121" s="817"/>
      <c r="DI121" s="817"/>
      <c r="DJ121" s="817"/>
      <c r="DK121" s="817"/>
      <c r="DL121" s="817">
        <v>742461</v>
      </c>
      <c r="DM121" s="817"/>
      <c r="DN121" s="817"/>
      <c r="DO121" s="817"/>
      <c r="DP121" s="817"/>
      <c r="DQ121" s="817">
        <v>558835</v>
      </c>
      <c r="DR121" s="817"/>
      <c r="DS121" s="817"/>
      <c r="DT121" s="817"/>
      <c r="DU121" s="817"/>
      <c r="DV121" s="794">
        <v>9.5</v>
      </c>
      <c r="DW121" s="794"/>
      <c r="DX121" s="794"/>
      <c r="DY121" s="794"/>
      <c r="DZ121" s="795"/>
    </row>
    <row r="122" spans="1:130" s="230"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8955258</v>
      </c>
      <c r="BR122" s="845"/>
      <c r="BS122" s="845"/>
      <c r="BT122" s="845"/>
      <c r="BU122" s="845"/>
      <c r="BV122" s="845">
        <v>8345093</v>
      </c>
      <c r="BW122" s="845"/>
      <c r="BX122" s="845"/>
      <c r="BY122" s="845"/>
      <c r="BZ122" s="845"/>
      <c r="CA122" s="845">
        <v>8070506</v>
      </c>
      <c r="CB122" s="845"/>
      <c r="CC122" s="845"/>
      <c r="CD122" s="845"/>
      <c r="CE122" s="845"/>
      <c r="CF122" s="846">
        <v>137.6</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283623</v>
      </c>
      <c r="DH122" s="817"/>
      <c r="DI122" s="817"/>
      <c r="DJ122" s="817"/>
      <c r="DK122" s="817"/>
      <c r="DL122" s="817">
        <v>281456</v>
      </c>
      <c r="DM122" s="817"/>
      <c r="DN122" s="817"/>
      <c r="DO122" s="817"/>
      <c r="DP122" s="817"/>
      <c r="DQ122" s="817">
        <v>282303</v>
      </c>
      <c r="DR122" s="817"/>
      <c r="DS122" s="817"/>
      <c r="DT122" s="817"/>
      <c r="DU122" s="817"/>
      <c r="DV122" s="794">
        <v>4.8</v>
      </c>
      <c r="DW122" s="794"/>
      <c r="DX122" s="794"/>
      <c r="DY122" s="794"/>
      <c r="DZ122" s="795"/>
    </row>
    <row r="123" spans="1:130" s="230"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455</v>
      </c>
      <c r="BP123" s="878"/>
      <c r="BQ123" s="832">
        <v>13003792</v>
      </c>
      <c r="BR123" s="833"/>
      <c r="BS123" s="833"/>
      <c r="BT123" s="833"/>
      <c r="BU123" s="833"/>
      <c r="BV123" s="833">
        <v>12581097</v>
      </c>
      <c r="BW123" s="833"/>
      <c r="BX123" s="833"/>
      <c r="BY123" s="833"/>
      <c r="BZ123" s="833"/>
      <c r="CA123" s="833">
        <v>12528201</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v>198002</v>
      </c>
      <c r="DH123" s="780"/>
      <c r="DI123" s="780"/>
      <c r="DJ123" s="780"/>
      <c r="DK123" s="781"/>
      <c r="DL123" s="782">
        <v>155957</v>
      </c>
      <c r="DM123" s="780"/>
      <c r="DN123" s="780"/>
      <c r="DO123" s="780"/>
      <c r="DP123" s="781"/>
      <c r="DQ123" s="782">
        <v>119731</v>
      </c>
      <c r="DR123" s="780"/>
      <c r="DS123" s="780"/>
      <c r="DT123" s="780"/>
      <c r="DU123" s="781"/>
      <c r="DV123" s="824">
        <v>2</v>
      </c>
      <c r="DW123" s="825"/>
      <c r="DX123" s="825"/>
      <c r="DY123" s="825"/>
      <c r="DZ123" s="826"/>
    </row>
    <row r="124" spans="1:130" s="230"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88.2</v>
      </c>
      <c r="BR124" s="831"/>
      <c r="BS124" s="831"/>
      <c r="BT124" s="831"/>
      <c r="BU124" s="831"/>
      <c r="BV124" s="831">
        <v>77.400000000000006</v>
      </c>
      <c r="BW124" s="831"/>
      <c r="BX124" s="831"/>
      <c r="BY124" s="831"/>
      <c r="BZ124" s="831"/>
      <c r="CA124" s="831">
        <v>73.900000000000006</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14361</v>
      </c>
      <c r="DH124" s="764"/>
      <c r="DI124" s="764"/>
      <c r="DJ124" s="764"/>
      <c r="DK124" s="765"/>
      <c r="DL124" s="766">
        <v>12829</v>
      </c>
      <c r="DM124" s="764"/>
      <c r="DN124" s="764"/>
      <c r="DO124" s="764"/>
      <c r="DP124" s="765"/>
      <c r="DQ124" s="766">
        <v>12137</v>
      </c>
      <c r="DR124" s="764"/>
      <c r="DS124" s="764"/>
      <c r="DT124" s="764"/>
      <c r="DU124" s="765"/>
      <c r="DV124" s="848">
        <v>0.2</v>
      </c>
      <c r="DW124" s="849"/>
      <c r="DX124" s="849"/>
      <c r="DY124" s="849"/>
      <c r="DZ124" s="850"/>
    </row>
    <row r="125" spans="1:130" s="230"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v>36502</v>
      </c>
      <c r="DH126" s="817"/>
      <c r="DI126" s="817"/>
      <c r="DJ126" s="817"/>
      <c r="DK126" s="817"/>
      <c r="DL126" s="817">
        <v>45063</v>
      </c>
      <c r="DM126" s="817"/>
      <c r="DN126" s="817"/>
      <c r="DO126" s="817"/>
      <c r="DP126" s="817"/>
      <c r="DQ126" s="817">
        <v>38774</v>
      </c>
      <c r="DR126" s="817"/>
      <c r="DS126" s="817"/>
      <c r="DT126" s="817"/>
      <c r="DU126" s="817"/>
      <c r="DV126" s="794">
        <v>0.7</v>
      </c>
      <c r="DW126" s="794"/>
      <c r="DX126" s="794"/>
      <c r="DY126" s="794"/>
      <c r="DZ126" s="795"/>
    </row>
    <row r="127" spans="1:130" s="230"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186909</v>
      </c>
      <c r="AB128" s="801"/>
      <c r="AC128" s="801"/>
      <c r="AD128" s="801"/>
      <c r="AE128" s="802"/>
      <c r="AF128" s="803">
        <v>149127</v>
      </c>
      <c r="AG128" s="801"/>
      <c r="AH128" s="801"/>
      <c r="AI128" s="801"/>
      <c r="AJ128" s="802"/>
      <c r="AK128" s="803">
        <v>152053</v>
      </c>
      <c r="AL128" s="801"/>
      <c r="AM128" s="801"/>
      <c r="AN128" s="801"/>
      <c r="AO128" s="802"/>
      <c r="AP128" s="804"/>
      <c r="AQ128" s="805"/>
      <c r="AR128" s="805"/>
      <c r="AS128" s="805"/>
      <c r="AT128" s="806"/>
      <c r="AU128" s="232"/>
      <c r="AV128" s="232"/>
      <c r="AW128" s="232"/>
      <c r="AX128" s="807" t="s">
        <v>469</v>
      </c>
      <c r="AY128" s="808"/>
      <c r="AZ128" s="808"/>
      <c r="BA128" s="808"/>
      <c r="BB128" s="808"/>
      <c r="BC128" s="808"/>
      <c r="BD128" s="808"/>
      <c r="BE128" s="809"/>
      <c r="BF128" s="786" t="s">
        <v>122</v>
      </c>
      <c r="BG128" s="787"/>
      <c r="BH128" s="787"/>
      <c r="BI128" s="787"/>
      <c r="BJ128" s="787"/>
      <c r="BK128" s="787"/>
      <c r="BL128" s="810"/>
      <c r="BM128" s="786">
        <v>14.12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6976516</v>
      </c>
      <c r="AB129" s="780"/>
      <c r="AC129" s="780"/>
      <c r="AD129" s="780"/>
      <c r="AE129" s="781"/>
      <c r="AF129" s="782">
        <v>6732422</v>
      </c>
      <c r="AG129" s="780"/>
      <c r="AH129" s="780"/>
      <c r="AI129" s="780"/>
      <c r="AJ129" s="781"/>
      <c r="AK129" s="782">
        <v>6806473</v>
      </c>
      <c r="AL129" s="780"/>
      <c r="AM129" s="780"/>
      <c r="AN129" s="780"/>
      <c r="AO129" s="781"/>
      <c r="AP129" s="783"/>
      <c r="AQ129" s="784"/>
      <c r="AR129" s="784"/>
      <c r="AS129" s="784"/>
      <c r="AT129" s="785"/>
      <c r="AU129" s="233"/>
      <c r="AV129" s="233"/>
      <c r="AW129" s="233"/>
      <c r="AX129" s="751" t="s">
        <v>472</v>
      </c>
      <c r="AY129" s="752"/>
      <c r="AZ129" s="752"/>
      <c r="BA129" s="752"/>
      <c r="BB129" s="752"/>
      <c r="BC129" s="752"/>
      <c r="BD129" s="752"/>
      <c r="BE129" s="753"/>
      <c r="BF129" s="770" t="s">
        <v>122</v>
      </c>
      <c r="BG129" s="771"/>
      <c r="BH129" s="771"/>
      <c r="BI129" s="771"/>
      <c r="BJ129" s="771"/>
      <c r="BK129" s="771"/>
      <c r="BL129" s="772"/>
      <c r="BM129" s="770">
        <v>19.12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984207</v>
      </c>
      <c r="AB130" s="780"/>
      <c r="AC130" s="780"/>
      <c r="AD130" s="780"/>
      <c r="AE130" s="781"/>
      <c r="AF130" s="782">
        <v>961388</v>
      </c>
      <c r="AG130" s="780"/>
      <c r="AH130" s="780"/>
      <c r="AI130" s="780"/>
      <c r="AJ130" s="781"/>
      <c r="AK130" s="782">
        <v>943294</v>
      </c>
      <c r="AL130" s="780"/>
      <c r="AM130" s="780"/>
      <c r="AN130" s="780"/>
      <c r="AO130" s="781"/>
      <c r="AP130" s="783"/>
      <c r="AQ130" s="784"/>
      <c r="AR130" s="784"/>
      <c r="AS130" s="784"/>
      <c r="AT130" s="785"/>
      <c r="AU130" s="233"/>
      <c r="AV130" s="233"/>
      <c r="AW130" s="233"/>
      <c r="AX130" s="751" t="s">
        <v>475</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5992309</v>
      </c>
      <c r="AB131" s="764"/>
      <c r="AC131" s="764"/>
      <c r="AD131" s="764"/>
      <c r="AE131" s="765"/>
      <c r="AF131" s="766">
        <v>5771034</v>
      </c>
      <c r="AG131" s="764"/>
      <c r="AH131" s="764"/>
      <c r="AI131" s="764"/>
      <c r="AJ131" s="765"/>
      <c r="AK131" s="766">
        <v>5863179</v>
      </c>
      <c r="AL131" s="764"/>
      <c r="AM131" s="764"/>
      <c r="AN131" s="764"/>
      <c r="AO131" s="765"/>
      <c r="AP131" s="767"/>
      <c r="AQ131" s="768"/>
      <c r="AR131" s="768"/>
      <c r="AS131" s="768"/>
      <c r="AT131" s="769"/>
      <c r="AU131" s="233"/>
      <c r="AV131" s="233"/>
      <c r="AW131" s="233"/>
      <c r="AX131" s="729" t="s">
        <v>477</v>
      </c>
      <c r="AY131" s="730"/>
      <c r="AZ131" s="730"/>
      <c r="BA131" s="730"/>
      <c r="BB131" s="730"/>
      <c r="BC131" s="730"/>
      <c r="BD131" s="730"/>
      <c r="BE131" s="731"/>
      <c r="BF131" s="732">
        <v>73.900000000000006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10.307662710000001</v>
      </c>
      <c r="AB132" s="745"/>
      <c r="AC132" s="745"/>
      <c r="AD132" s="745"/>
      <c r="AE132" s="746"/>
      <c r="AF132" s="747">
        <v>13.32483919</v>
      </c>
      <c r="AG132" s="745"/>
      <c r="AH132" s="745"/>
      <c r="AI132" s="745"/>
      <c r="AJ132" s="746"/>
      <c r="AK132" s="747">
        <v>11.510632709999999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10.6</v>
      </c>
      <c r="AB133" s="724"/>
      <c r="AC133" s="724"/>
      <c r="AD133" s="724"/>
      <c r="AE133" s="725"/>
      <c r="AF133" s="723">
        <v>11.5</v>
      </c>
      <c r="AG133" s="724"/>
      <c r="AH133" s="724"/>
      <c r="AI133" s="724"/>
      <c r="AJ133" s="725"/>
      <c r="AK133" s="723">
        <v>11.7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dA3jaE/hgaACznFg6RjQBUBbdx1/f3OwMs9ZZ+PKITQFp1xYFJv08d6EepJMyXD0W+ASTUtif8w8ea4osIBEA==" saltValue="6eVrO2EyR4s5AhePJb/8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cJXdf5Tt0zZgK8rz+sMmvkA1HUENk/A9tmyYq9sSJRIMa7Fn009w/MlLh2pDpG1FLnctUOwvPpdMyRWyG6Pgw==" saltValue="vjWCNRZpSy/zr4b1m+y8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Pmj61IvQz67AhvuxuGnlWcnfzCZhf2kfxraWV/vOTW6RCzRqOM1QeonX887U6nBWxQPOpckMqbck7rttG9BnQ==" saltValue="xTliQkS9o2UkP3Chjbyk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484</v>
      </c>
      <c r="AP7" s="272"/>
      <c r="AQ7" s="273" t="s">
        <v>485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486</v>
      </c>
      <c r="AQ8" s="279" t="s">
        <v>487</v>
      </c>
      <c r="AR8" s="280" t="s">
        <v>488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489</v>
      </c>
      <c r="AL9" s="1131"/>
      <c r="AM9" s="1131"/>
      <c r="AN9" s="1132"/>
      <c r="AO9" s="281">
        <v>1681574</v>
      </c>
      <c r="AP9" s="281">
        <v>77560</v>
      </c>
      <c r="AQ9" s="282">
        <v>78624</v>
      </c>
      <c r="AR9" s="283">
        <v>-1.4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490</v>
      </c>
      <c r="AL10" s="1131"/>
      <c r="AM10" s="1131"/>
      <c r="AN10" s="1132"/>
      <c r="AO10" s="284">
        <v>356400</v>
      </c>
      <c r="AP10" s="284">
        <v>16438</v>
      </c>
      <c r="AQ10" s="285">
        <v>8393</v>
      </c>
      <c r="AR10" s="286">
        <v>95.9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491</v>
      </c>
      <c r="AL11" s="1131"/>
      <c r="AM11" s="1131"/>
      <c r="AN11" s="1132"/>
      <c r="AO11" s="284">
        <v>299849</v>
      </c>
      <c r="AP11" s="284">
        <v>13830</v>
      </c>
      <c r="AQ11" s="285">
        <v>566</v>
      </c>
      <c r="AR11" s="286">
        <v>2343.5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493</v>
      </c>
      <c r="AP12" s="284" t="s">
        <v>493</v>
      </c>
      <c r="AQ12" s="285">
        <v>4</v>
      </c>
      <c r="AR12" s="286" t="s">
        <v>493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494</v>
      </c>
      <c r="AL13" s="1131"/>
      <c r="AM13" s="1131"/>
      <c r="AN13" s="1132"/>
      <c r="AO13" s="284">
        <v>76072</v>
      </c>
      <c r="AP13" s="284">
        <v>3509</v>
      </c>
      <c r="AQ13" s="285">
        <v>2520</v>
      </c>
      <c r="AR13" s="286">
        <v>39.200000000000003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495</v>
      </c>
      <c r="AL14" s="1131"/>
      <c r="AM14" s="1131"/>
      <c r="AN14" s="1132"/>
      <c r="AO14" s="284">
        <v>35953</v>
      </c>
      <c r="AP14" s="284">
        <v>1658</v>
      </c>
      <c r="AQ14" s="285">
        <v>1291</v>
      </c>
      <c r="AR14" s="286">
        <v>28.4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496</v>
      </c>
      <c r="AL15" s="1134"/>
      <c r="AM15" s="1134"/>
      <c r="AN15" s="1135"/>
      <c r="AO15" s="284">
        <v>-114334</v>
      </c>
      <c r="AP15" s="284">
        <v>-5273</v>
      </c>
      <c r="AQ15" s="285">
        <v>-4844</v>
      </c>
      <c r="AR15" s="286">
        <v>8.9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2335514</v>
      </c>
      <c r="AP16" s="284">
        <v>107722</v>
      </c>
      <c r="AQ16" s="285">
        <v>86555</v>
      </c>
      <c r="AR16" s="286">
        <v>24.5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501</v>
      </c>
      <c r="AL21" s="1137"/>
      <c r="AM21" s="1137"/>
      <c r="AN21" s="1138"/>
      <c r="AO21" s="297">
        <v>7.89</v>
      </c>
      <c r="AP21" s="298">
        <v>7.95</v>
      </c>
      <c r="AQ21" s="299">
        <v>-0.06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502</v>
      </c>
      <c r="AL22" s="1137"/>
      <c r="AM22" s="1137"/>
      <c r="AN22" s="1138"/>
      <c r="AO22" s="302">
        <v>99.6</v>
      </c>
      <c r="AP22" s="303">
        <v>97.2</v>
      </c>
      <c r="AQ22" s="304">
        <v>2.4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484</v>
      </c>
      <c r="AP30" s="272"/>
      <c r="AQ30" s="273" t="s">
        <v>485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486</v>
      </c>
      <c r="AQ31" s="279" t="s">
        <v>487</v>
      </c>
      <c r="AR31" s="280" t="s">
        <v>488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506</v>
      </c>
      <c r="AL32" s="1121"/>
      <c r="AM32" s="1121"/>
      <c r="AN32" s="1122"/>
      <c r="AO32" s="312">
        <v>1225132</v>
      </c>
      <c r="AP32" s="312">
        <v>56507</v>
      </c>
      <c r="AQ32" s="313">
        <v>34484</v>
      </c>
      <c r="AR32" s="314">
        <v>63.9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507</v>
      </c>
      <c r="AL33" s="1121"/>
      <c r="AM33" s="1121"/>
      <c r="AN33" s="1122"/>
      <c r="AO33" s="312" t="s">
        <v>493</v>
      </c>
      <c r="AP33" s="312" t="s">
        <v>493</v>
      </c>
      <c r="AQ33" s="313" t="s">
        <v>493</v>
      </c>
      <c r="AR33" s="314" t="s">
        <v>493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508</v>
      </c>
      <c r="AL34" s="1121"/>
      <c r="AM34" s="1121"/>
      <c r="AN34" s="1122"/>
      <c r="AO34" s="312" t="s">
        <v>493</v>
      </c>
      <c r="AP34" s="312" t="s">
        <v>493</v>
      </c>
      <c r="AQ34" s="313" t="s">
        <v>493</v>
      </c>
      <c r="AR34" s="314" t="s">
        <v>493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509</v>
      </c>
      <c r="AL35" s="1121"/>
      <c r="AM35" s="1121"/>
      <c r="AN35" s="1122"/>
      <c r="AO35" s="312">
        <v>499209</v>
      </c>
      <c r="AP35" s="312">
        <v>23025</v>
      </c>
      <c r="AQ35" s="313">
        <v>11558</v>
      </c>
      <c r="AR35" s="314">
        <v>99.2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510</v>
      </c>
      <c r="AL36" s="1121"/>
      <c r="AM36" s="1121"/>
      <c r="AN36" s="1122"/>
      <c r="AO36" s="312">
        <v>45838</v>
      </c>
      <c r="AP36" s="312">
        <v>2114</v>
      </c>
      <c r="AQ36" s="313">
        <v>3181</v>
      </c>
      <c r="AR36" s="314">
        <v>-33.5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511</v>
      </c>
      <c r="AL37" s="1121"/>
      <c r="AM37" s="1121"/>
      <c r="AN37" s="1122"/>
      <c r="AO37" s="312" t="s">
        <v>493</v>
      </c>
      <c r="AP37" s="312" t="s">
        <v>493</v>
      </c>
      <c r="AQ37" s="313">
        <v>154</v>
      </c>
      <c r="AR37" s="314" t="s">
        <v>493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512</v>
      </c>
      <c r="AL38" s="1124"/>
      <c r="AM38" s="1124"/>
      <c r="AN38" s="1125"/>
      <c r="AO38" s="315">
        <v>57</v>
      </c>
      <c r="AP38" s="315">
        <v>3</v>
      </c>
      <c r="AQ38" s="316">
        <v>1</v>
      </c>
      <c r="AR38" s="304">
        <v>200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513</v>
      </c>
      <c r="AL39" s="1124"/>
      <c r="AM39" s="1124"/>
      <c r="AN39" s="1125"/>
      <c r="AO39" s="312">
        <v>-152053</v>
      </c>
      <c r="AP39" s="312">
        <v>-7013</v>
      </c>
      <c r="AQ39" s="313">
        <v>-2572</v>
      </c>
      <c r="AR39" s="314">
        <v>172.7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514</v>
      </c>
      <c r="AL40" s="1121"/>
      <c r="AM40" s="1121"/>
      <c r="AN40" s="1122"/>
      <c r="AO40" s="312">
        <v>-943294</v>
      </c>
      <c r="AP40" s="312">
        <v>-43508</v>
      </c>
      <c r="AQ40" s="313">
        <v>-30360</v>
      </c>
      <c r="AR40" s="314">
        <v>43.3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674889</v>
      </c>
      <c r="AP41" s="312">
        <v>31128</v>
      </c>
      <c r="AQ41" s="313">
        <v>16445</v>
      </c>
      <c r="AR41" s="314">
        <v>89.3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484</v>
      </c>
      <c r="AN49" s="1115" t="s">
        <v>517</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518</v>
      </c>
      <c r="AO50" s="329" t="s">
        <v>519</v>
      </c>
      <c r="AP50" s="330" t="s">
        <v>520</v>
      </c>
      <c r="AQ50" s="331" t="s">
        <v>521</v>
      </c>
      <c r="AR50" s="332" t="s">
        <v>522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1203895</v>
      </c>
      <c r="AN51" s="334">
        <v>51984</v>
      </c>
      <c r="AO51" s="335">
        <v>-49.6</v>
      </c>
      <c r="AP51" s="336">
        <v>59119</v>
      </c>
      <c r="AQ51" s="337">
        <v>9.6999999999999993</v>
      </c>
      <c r="AR51" s="338">
        <v>-59.3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565771</v>
      </c>
      <c r="AN52" s="342">
        <v>24430</v>
      </c>
      <c r="AO52" s="343">
        <v>-68.7</v>
      </c>
      <c r="AP52" s="344">
        <v>29900</v>
      </c>
      <c r="AQ52" s="345">
        <v>-14.7</v>
      </c>
      <c r="AR52" s="346">
        <v>-54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1081434</v>
      </c>
      <c r="AN53" s="334">
        <v>47361</v>
      </c>
      <c r="AO53" s="335">
        <v>-8.9</v>
      </c>
      <c r="AP53" s="336">
        <v>53895</v>
      </c>
      <c r="AQ53" s="337">
        <v>-8.8000000000000007</v>
      </c>
      <c r="AR53" s="338">
        <v>-0.1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464105</v>
      </c>
      <c r="AN54" s="342">
        <v>20325</v>
      </c>
      <c r="AO54" s="343">
        <v>-16.8</v>
      </c>
      <c r="AP54" s="344">
        <v>31224</v>
      </c>
      <c r="AQ54" s="345">
        <v>4.4000000000000004</v>
      </c>
      <c r="AR54" s="346">
        <v>-21.2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934580</v>
      </c>
      <c r="AN55" s="334">
        <v>41622</v>
      </c>
      <c r="AO55" s="335">
        <v>-12.1</v>
      </c>
      <c r="AP55" s="336">
        <v>56181</v>
      </c>
      <c r="AQ55" s="337">
        <v>4.2</v>
      </c>
      <c r="AR55" s="338">
        <v>-16.3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483846</v>
      </c>
      <c r="AN56" s="342">
        <v>21548</v>
      </c>
      <c r="AO56" s="343">
        <v>6</v>
      </c>
      <c r="AP56" s="344">
        <v>32039</v>
      </c>
      <c r="AQ56" s="345">
        <v>2.6</v>
      </c>
      <c r="AR56" s="346">
        <v>3.4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973929</v>
      </c>
      <c r="AN57" s="334">
        <v>44081</v>
      </c>
      <c r="AO57" s="335">
        <v>5.9</v>
      </c>
      <c r="AP57" s="336">
        <v>47730</v>
      </c>
      <c r="AQ57" s="337">
        <v>-15</v>
      </c>
      <c r="AR57" s="338">
        <v>20.9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504828</v>
      </c>
      <c r="AN58" s="342">
        <v>22849</v>
      </c>
      <c r="AO58" s="343">
        <v>6</v>
      </c>
      <c r="AP58" s="344">
        <v>26378</v>
      </c>
      <c r="AQ58" s="345">
        <v>-17.7</v>
      </c>
      <c r="AR58" s="346">
        <v>23.7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2275389</v>
      </c>
      <c r="AN59" s="334">
        <v>104949</v>
      </c>
      <c r="AO59" s="335">
        <v>138.1</v>
      </c>
      <c r="AP59" s="336">
        <v>61921</v>
      </c>
      <c r="AQ59" s="337">
        <v>29.7</v>
      </c>
      <c r="AR59" s="338">
        <v>108.4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1722110</v>
      </c>
      <c r="AN60" s="342">
        <v>79429</v>
      </c>
      <c r="AO60" s="343">
        <v>247.6</v>
      </c>
      <c r="AP60" s="344">
        <v>34719</v>
      </c>
      <c r="AQ60" s="345">
        <v>31.6</v>
      </c>
      <c r="AR60" s="346">
        <v>216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1293845</v>
      </c>
      <c r="AN61" s="349">
        <v>57999</v>
      </c>
      <c r="AO61" s="350">
        <v>14.7</v>
      </c>
      <c r="AP61" s="351">
        <v>55769</v>
      </c>
      <c r="AQ61" s="352">
        <v>4</v>
      </c>
      <c r="AR61" s="338">
        <v>10.7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748132</v>
      </c>
      <c r="AN62" s="342">
        <v>33716</v>
      </c>
      <c r="AO62" s="343">
        <v>34.799999999999997</v>
      </c>
      <c r="AP62" s="344">
        <v>30852</v>
      </c>
      <c r="AQ62" s="345">
        <v>1.2</v>
      </c>
      <c r="AR62" s="346">
        <v>33.6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ZkCn6pME2UJOGxzRtYmRmQseY+g7HpTek+LVXHKPi2csfvL9+DIZW7WDe+njOfwEolnmjao8HLA3M3+mlM30g==" saltValue="uaC2mQ/qnEeG0vXOPFoR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481</v>
      </c>
    </row>
    <row r="120" spans="125:125" ht="13.5" hidden="1" customHeight="1" x14ac:dyDescent="0.2"/>
    <row r="121" spans="125:125" ht="13.5" hidden="1" customHeight="1" x14ac:dyDescent="0.2">
      <c r="DU121" s="259"/>
    </row>
  </sheetData>
  <sheetProtection algorithmName="SHA-512" hashValue="Z946ylUXea9LAgCiGHGKWEcgTZXgg+EYPIhTsqcx+jNmQCmM8zqwTchxbIZrEogheaIai7iuZk4fw7xBlBC0LA==" saltValue="KRCnRwwBDRCtCOkqNFgp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481</v>
      </c>
    </row>
  </sheetData>
  <sheetProtection algorithmName="SHA-512" hashValue="J+rYjUXSBZ5o0rxuG7V3fhRqqCSc7GNarWl6hRoTYRe5WconjtSzMAvPwBCK9LM7OLRrMs5fYXaFb/DllCgFOw==" saltValue="xpNfr55rI+EyjY2OZq7o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7.68</v>
      </c>
      <c r="G47" s="12">
        <v>8.5</v>
      </c>
      <c r="H47" s="12">
        <v>8.81</v>
      </c>
      <c r="I47" s="12">
        <v>11.48</v>
      </c>
      <c r="J47" s="13">
        <v>10.47</v>
      </c>
    </row>
    <row r="48" spans="2:10" ht="57.75" customHeight="1" x14ac:dyDescent="0.2">
      <c r="B48" s="14"/>
      <c r="C48" s="1141" t="s">
        <v>4</v>
      </c>
      <c r="D48" s="1141"/>
      <c r="E48" s="1142"/>
      <c r="F48" s="15">
        <v>8.09</v>
      </c>
      <c r="G48" s="16">
        <v>9.64</v>
      </c>
      <c r="H48" s="16">
        <v>10.89</v>
      </c>
      <c r="I48" s="16">
        <v>11.17</v>
      </c>
      <c r="J48" s="17">
        <v>10.01</v>
      </c>
    </row>
    <row r="49" spans="2:10" ht="57.75" customHeight="1" thickBot="1" x14ac:dyDescent="0.25">
      <c r="B49" s="18"/>
      <c r="C49" s="1143" t="s">
        <v>5</v>
      </c>
      <c r="D49" s="1143"/>
      <c r="E49" s="1144"/>
      <c r="F49" s="19">
        <v>0.98</v>
      </c>
      <c r="G49" s="20">
        <v>2.35</v>
      </c>
      <c r="H49" s="20">
        <v>5.04</v>
      </c>
      <c r="I49" s="20">
        <v>2.2400000000000002</v>
      </c>
      <c r="J49" s="21" t="s">
        <v>536</v>
      </c>
    </row>
    <row r="50" spans="2:10" ht="13.2" x14ac:dyDescent="0.2"/>
  </sheetData>
  <sheetProtection algorithmName="SHA-512" hashValue="Pd8CkHd5a1Nhvef8oDXgzpkraD2XXPefFC+U6L5ClMq2AqQsECv3Gmb8ofdnQfiXsVt2zGNc+PvpjYGcMsvHng==" saltValue="kW4TNiJLTmDUJuXA/oPO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2025-03-12T04:51:07Z</cp:lastPrinted>
  <dcterms:created xsi:type="dcterms:W3CDTF">2025-02-19T00:52:58Z</dcterms:created>
  <dcterms:modified xsi:type="dcterms:W3CDTF">2025-08-21T02:30:08Z</dcterms:modified>
  <cp:category/>
</cp:coreProperties>
</file>