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1.254.5\税務課b\★住民税係\国民健康保険税\ホームページ更新関係\R6年度\"/>
    </mc:Choice>
  </mc:AlternateContent>
  <xr:revisionPtr revIDLastSave="0" documentId="8_{B8C64A2C-5BF7-4E43-9BF6-E483E01531B1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国保税額計算シート" sheetId="2" r:id="rId1"/>
    <sheet name="国保税額計算シート（入力方法）" sheetId="8" r:id="rId2"/>
    <sheet name="Sheet1" sheetId="7" state="hidden" r:id="rId3"/>
  </sheets>
  <definedNames>
    <definedName name="_xlnm.Print_Area" localSheetId="0">国保税額計算シート!$A$2:$J$24</definedName>
    <definedName name="_xlnm.Print_Area" localSheetId="1">'国保税額計算シート（入力方法）'!$A$1:$J$24</definedName>
  </definedNames>
  <calcPr calcId="191029"/>
</workbook>
</file>

<file path=xl/calcChain.xml><?xml version="1.0" encoding="utf-8"?>
<calcChain xmlns="http://schemas.openxmlformats.org/spreadsheetml/2006/main">
  <c r="B32" i="8" l="1"/>
  <c r="B31" i="8"/>
  <c r="B30" i="8"/>
  <c r="B29" i="8"/>
  <c r="B28" i="8"/>
  <c r="B27" i="8"/>
  <c r="B23" i="8"/>
  <c r="F21" i="8"/>
  <c r="I18" i="8"/>
  <c r="E18" i="8"/>
  <c r="G18" i="8" s="1"/>
  <c r="D18" i="8"/>
  <c r="C18" i="8"/>
  <c r="B18" i="8"/>
  <c r="I17" i="8"/>
  <c r="D17" i="8"/>
  <c r="C17" i="8"/>
  <c r="B17" i="8"/>
  <c r="I16" i="8"/>
  <c r="D16" i="8"/>
  <c r="C16" i="8"/>
  <c r="B16" i="8"/>
  <c r="I15" i="8"/>
  <c r="D15" i="8"/>
  <c r="C15" i="8"/>
  <c r="B15" i="8"/>
  <c r="I14" i="8"/>
  <c r="D14" i="8"/>
  <c r="C14" i="8"/>
  <c r="B14" i="8"/>
  <c r="I13" i="8"/>
  <c r="D13" i="8"/>
  <c r="B24" i="8" s="1"/>
  <c r="C13" i="8"/>
  <c r="B13" i="8"/>
  <c r="B22" i="8" s="1"/>
  <c r="J12" i="8"/>
  <c r="I12" i="8"/>
  <c r="D12" i="8"/>
  <c r="C12" i="8"/>
  <c r="B12" i="8"/>
  <c r="J9" i="8"/>
  <c r="J18" i="8" s="1"/>
  <c r="H9" i="8"/>
  <c r="J8" i="8"/>
  <c r="J17" i="8" s="1"/>
  <c r="H8" i="8"/>
  <c r="E17" i="8" s="1"/>
  <c r="G17" i="8" s="1"/>
  <c r="J7" i="8"/>
  <c r="J16" i="8" s="1"/>
  <c r="H7" i="8"/>
  <c r="E16" i="8" s="1"/>
  <c r="G16" i="8" s="1"/>
  <c r="J6" i="8"/>
  <c r="J15" i="8" s="1"/>
  <c r="H6" i="8"/>
  <c r="E15" i="8" s="1"/>
  <c r="G15" i="8" s="1"/>
  <c r="J5" i="8"/>
  <c r="J14" i="8" s="1"/>
  <c r="H5" i="8"/>
  <c r="E14" i="8" s="1"/>
  <c r="G14" i="8" s="1"/>
  <c r="J4" i="8"/>
  <c r="J13" i="8" s="1"/>
  <c r="H4" i="8"/>
  <c r="E13" i="8" s="1"/>
  <c r="G13" i="8" s="1"/>
  <c r="H3" i="8"/>
  <c r="E12" i="8" s="1"/>
  <c r="B12" i="2"/>
  <c r="B13" i="2"/>
  <c r="B14" i="2"/>
  <c r="B15" i="2"/>
  <c r="B16" i="2"/>
  <c r="C12" i="2"/>
  <c r="C14" i="2"/>
  <c r="C15" i="2"/>
  <c r="C16" i="2"/>
  <c r="H4" i="2"/>
  <c r="H5" i="2"/>
  <c r="H6" i="2"/>
  <c r="H7" i="2"/>
  <c r="H8" i="2"/>
  <c r="H9" i="2"/>
  <c r="H3" i="2"/>
  <c r="B21" i="8" l="1"/>
  <c r="F21" i="2"/>
  <c r="D13" i="2" l="1"/>
  <c r="D14" i="2"/>
  <c r="D15" i="2"/>
  <c r="D16" i="2"/>
  <c r="D17" i="2"/>
  <c r="D18" i="2"/>
  <c r="D12" i="2"/>
  <c r="B24" i="2" l="1"/>
  <c r="B23" i="2"/>
  <c r="B32" i="2"/>
  <c r="B28" i="2"/>
  <c r="B29" i="2"/>
  <c r="B30" i="2"/>
  <c r="B31" i="2"/>
  <c r="B27" i="2"/>
  <c r="E18" i="2"/>
  <c r="G18" i="2" s="1"/>
  <c r="J9" i="2"/>
  <c r="J18" i="2" s="1"/>
  <c r="B18" i="2"/>
  <c r="C18" i="2"/>
  <c r="I18" i="2"/>
  <c r="J5" i="2"/>
  <c r="J14" i="2" s="1"/>
  <c r="J6" i="2"/>
  <c r="J15" i="2" s="1"/>
  <c r="J7" i="2"/>
  <c r="J16" i="2" s="1"/>
  <c r="J8" i="2"/>
  <c r="J17" i="2" s="1"/>
  <c r="J4" i="2"/>
  <c r="J13" i="2" s="1"/>
  <c r="I13" i="2"/>
  <c r="I14" i="2"/>
  <c r="I15" i="2"/>
  <c r="I16" i="2"/>
  <c r="I17" i="2"/>
  <c r="J12" i="2"/>
  <c r="I12" i="2"/>
  <c r="E12" i="2"/>
  <c r="E13" i="2"/>
  <c r="G13" i="2" s="1"/>
  <c r="E14" i="2"/>
  <c r="G14" i="2" s="1"/>
  <c r="E15" i="2"/>
  <c r="G15" i="2" s="1"/>
  <c r="E16" i="2"/>
  <c r="G16" i="2" s="1"/>
  <c r="E17" i="2"/>
  <c r="G17" i="2" s="1"/>
  <c r="B17" i="2"/>
  <c r="C17" i="2"/>
  <c r="C13" i="2"/>
  <c r="B22" i="2" l="1"/>
  <c r="B21" i="2" s="1"/>
</calcChain>
</file>

<file path=xl/sharedStrings.xml><?xml version="1.0" encoding="utf-8"?>
<sst xmlns="http://schemas.openxmlformats.org/spreadsheetml/2006/main" count="108" uniqueCount="52">
  <si>
    <t>No</t>
    <phoneticPr fontId="1"/>
  </si>
  <si>
    <t>氏名</t>
    <rPh sb="0" eb="2">
      <t>シメイ</t>
    </rPh>
    <phoneticPr fontId="1"/>
  </si>
  <si>
    <t>給与所得額</t>
    <rPh sb="0" eb="2">
      <t>キュウヨ</t>
    </rPh>
    <rPh sb="2" eb="4">
      <t>ショトク</t>
    </rPh>
    <rPh sb="4" eb="5">
      <t>ガク</t>
    </rPh>
    <phoneticPr fontId="1"/>
  </si>
  <si>
    <t>年齢</t>
    <rPh sb="0" eb="2">
      <t>ネンレイ</t>
    </rPh>
    <phoneticPr fontId="1"/>
  </si>
  <si>
    <t>年金所得</t>
    <rPh sb="0" eb="2">
      <t>ネンキン</t>
    </rPh>
    <rPh sb="2" eb="4">
      <t>ショトク</t>
    </rPh>
    <phoneticPr fontId="1"/>
  </si>
  <si>
    <t>その他の所得</t>
    <rPh sb="2" eb="3">
      <t>タ</t>
    </rPh>
    <rPh sb="4" eb="6">
      <t>ショトク</t>
    </rPh>
    <phoneticPr fontId="1"/>
  </si>
  <si>
    <t>所得額合計</t>
    <rPh sb="0" eb="2">
      <t>ショトク</t>
    </rPh>
    <rPh sb="2" eb="3">
      <t>ガク</t>
    </rPh>
    <rPh sb="3" eb="5">
      <t>ゴウケイ</t>
    </rPh>
    <phoneticPr fontId="1"/>
  </si>
  <si>
    <t>所得割対象所得額</t>
    <rPh sb="0" eb="2">
      <t>ショトク</t>
    </rPh>
    <rPh sb="2" eb="3">
      <t>ワリ</t>
    </rPh>
    <rPh sb="3" eb="5">
      <t>タイショウ</t>
    </rPh>
    <rPh sb="5" eb="7">
      <t>ショトク</t>
    </rPh>
    <rPh sb="7" eb="8">
      <t>ガク</t>
    </rPh>
    <phoneticPr fontId="1"/>
  </si>
  <si>
    <t>≪算定結果≫</t>
    <rPh sb="1" eb="3">
      <t>サンテイ</t>
    </rPh>
    <rPh sb="3" eb="5">
      <t>ケッカ</t>
    </rPh>
    <phoneticPr fontId="1"/>
  </si>
  <si>
    <t>円</t>
    <rPh sb="0" eb="1">
      <t>エン</t>
    </rPh>
    <phoneticPr fontId="1"/>
  </si>
  <si>
    <t>医療分</t>
    <rPh sb="0" eb="2">
      <t>イリョウ</t>
    </rPh>
    <rPh sb="2" eb="3">
      <t>ブン</t>
    </rPh>
    <phoneticPr fontId="1"/>
  </si>
  <si>
    <t>支援金分</t>
    <rPh sb="0" eb="3">
      <t>シエンキン</t>
    </rPh>
    <rPh sb="3" eb="4">
      <t>ブン</t>
    </rPh>
    <phoneticPr fontId="1"/>
  </si>
  <si>
    <t>介護分</t>
    <rPh sb="0" eb="2">
      <t>カイゴ</t>
    </rPh>
    <rPh sb="2" eb="3">
      <t>ブン</t>
    </rPh>
    <phoneticPr fontId="1"/>
  </si>
  <si>
    <t>年税額</t>
    <rPh sb="0" eb="1">
      <t>ネン</t>
    </rPh>
    <rPh sb="1" eb="2">
      <t>ゼイ</t>
    </rPh>
    <rPh sb="2" eb="3">
      <t>ガク</t>
    </rPh>
    <phoneticPr fontId="1"/>
  </si>
  <si>
    <t>軽減判定</t>
    <rPh sb="0" eb="2">
      <t>ケイゲン</t>
    </rPh>
    <rPh sb="2" eb="4">
      <t>ハンテイ</t>
    </rPh>
    <phoneticPr fontId="1"/>
  </si>
  <si>
    <t>軽減対象所得額</t>
    <rPh sb="0" eb="2">
      <t>ケイゲン</t>
    </rPh>
    <rPh sb="2" eb="4">
      <t>タイショウ</t>
    </rPh>
    <rPh sb="4" eb="6">
      <t>ショトク</t>
    </rPh>
    <rPh sb="6" eb="7">
      <t>ガク</t>
    </rPh>
    <phoneticPr fontId="1"/>
  </si>
  <si>
    <t>合計</t>
    <rPh sb="0" eb="2">
      <t>ゴウケイ</t>
    </rPh>
    <phoneticPr fontId="1"/>
  </si>
  <si>
    <t>世帯主</t>
    <rPh sb="0" eb="3">
      <t>セタイヌシ</t>
    </rPh>
    <phoneticPr fontId="1"/>
  </si>
  <si>
    <t>加入月数</t>
    <rPh sb="0" eb="2">
      <t>カニュウ</t>
    </rPh>
    <rPh sb="2" eb="4">
      <t>ツキスウ</t>
    </rPh>
    <phoneticPr fontId="1"/>
  </si>
  <si>
    <t>加入月</t>
    <rPh sb="0" eb="2">
      <t>カニュウ</t>
    </rPh>
    <rPh sb="2" eb="3">
      <t>ツキ</t>
    </rPh>
    <phoneticPr fontId="1"/>
  </si>
  <si>
    <t>4月</t>
    <rPh sb="1" eb="2">
      <t>ガツ</t>
    </rPh>
    <phoneticPr fontId="2"/>
  </si>
  <si>
    <t>5月</t>
    <rPh sb="1" eb="2">
      <t>ガツ</t>
    </rPh>
    <phoneticPr fontId="2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</si>
  <si>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</si>
  <si>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</si>
  <si>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</si>
  <si>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</si>
  <si>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</si>
  <si>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</si>
  <si>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</si>
  <si>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</si>
  <si>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</si>
  <si>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</si>
  <si>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加入月</t>
    <rPh sb="0" eb="2">
      <t>カニュウ</t>
    </rPh>
    <rPh sb="2" eb="3">
      <t>ツキ</t>
    </rPh>
    <phoneticPr fontId="2"/>
  </si>
  <si>
    <t>月数</t>
    <rPh sb="0" eb="2">
      <t>ツキスウ</t>
    </rPh>
    <phoneticPr fontId="2"/>
  </si>
  <si>
    <t>No</t>
    <phoneticPr fontId="1"/>
  </si>
  <si>
    <t>医療分所得割</t>
    <rPh sb="0" eb="2">
      <t>イリョウ</t>
    </rPh>
    <rPh sb="2" eb="3">
      <t>ブン</t>
    </rPh>
    <rPh sb="3" eb="6">
      <t>ショトクワリ</t>
    </rPh>
    <phoneticPr fontId="1"/>
  </si>
  <si>
    <t>医療分均等割</t>
    <rPh sb="0" eb="2">
      <t>イリョウ</t>
    </rPh>
    <rPh sb="2" eb="3">
      <t>ブン</t>
    </rPh>
    <rPh sb="3" eb="6">
      <t>キントウワリ</t>
    </rPh>
    <phoneticPr fontId="1"/>
  </si>
  <si>
    <t>医療分平等割</t>
    <rPh sb="0" eb="2">
      <t>イリョウ</t>
    </rPh>
    <rPh sb="2" eb="3">
      <t>ブン</t>
    </rPh>
    <rPh sb="3" eb="5">
      <t>ビョウドウ</t>
    </rPh>
    <rPh sb="5" eb="6">
      <t>ワリ</t>
    </rPh>
    <phoneticPr fontId="1"/>
  </si>
  <si>
    <t>支援金分均等割</t>
    <rPh sb="0" eb="2">
      <t>シエン</t>
    </rPh>
    <rPh sb="2" eb="3">
      <t>キン</t>
    </rPh>
    <rPh sb="3" eb="4">
      <t>ブン</t>
    </rPh>
    <rPh sb="4" eb="7">
      <t>キントウワリ</t>
    </rPh>
    <phoneticPr fontId="1"/>
  </si>
  <si>
    <t>介護分所得割</t>
    <rPh sb="0" eb="2">
      <t>カイゴ</t>
    </rPh>
    <rPh sb="2" eb="3">
      <t>ブン</t>
    </rPh>
    <rPh sb="3" eb="6">
      <t>ショトクワリ</t>
    </rPh>
    <phoneticPr fontId="1"/>
  </si>
  <si>
    <t>介護分均等割</t>
    <rPh sb="0" eb="2">
      <t>カイゴ</t>
    </rPh>
    <rPh sb="2" eb="3">
      <t>ブン</t>
    </rPh>
    <rPh sb="3" eb="6">
      <t>キントウワリ</t>
    </rPh>
    <phoneticPr fontId="1"/>
  </si>
  <si>
    <t>介護分平等割</t>
    <rPh sb="0" eb="2">
      <t>カイゴ</t>
    </rPh>
    <rPh sb="2" eb="3">
      <t>ブン</t>
    </rPh>
    <rPh sb="3" eb="5">
      <t>ビョウドウ</t>
    </rPh>
    <rPh sb="5" eb="6">
      <t>ワリ</t>
    </rPh>
    <phoneticPr fontId="1"/>
  </si>
  <si>
    <t>支援金分所得割</t>
    <rPh sb="0" eb="3">
      <t>シエンキン</t>
    </rPh>
    <rPh sb="3" eb="4">
      <t>ブン</t>
    </rPh>
    <rPh sb="4" eb="7">
      <t>ショトクワリ</t>
    </rPh>
    <phoneticPr fontId="1"/>
  </si>
  <si>
    <t>支援金分平等割</t>
    <rPh sb="0" eb="2">
      <t>シエン</t>
    </rPh>
    <rPh sb="2" eb="3">
      <t>キン</t>
    </rPh>
    <rPh sb="3" eb="4">
      <t>ブン</t>
    </rPh>
    <rPh sb="4" eb="6">
      <t>ビョウドウ</t>
    </rPh>
    <rPh sb="6" eb="7">
      <t>ワリ</t>
    </rPh>
    <phoneticPr fontId="1"/>
  </si>
  <si>
    <t>介護分人数</t>
    <rPh sb="0" eb="2">
      <t>カイゴ</t>
    </rPh>
    <rPh sb="2" eb="3">
      <t>ブン</t>
    </rPh>
    <rPh sb="3" eb="5">
      <t>ニンズウ</t>
    </rPh>
    <phoneticPr fontId="1"/>
  </si>
  <si>
    <t>加入人数</t>
    <rPh sb="0" eb="2">
      <t>カニュウ</t>
    </rPh>
    <rPh sb="2" eb="4">
      <t>ニンズウ</t>
    </rPh>
    <phoneticPr fontId="1"/>
  </si>
  <si>
    <t>給与所得者等人数</t>
    <rPh sb="0" eb="2">
      <t>キュウヨ</t>
    </rPh>
    <rPh sb="2" eb="4">
      <t>ショトク</t>
    </rPh>
    <rPh sb="4" eb="5">
      <t>シャ</t>
    </rPh>
    <rPh sb="5" eb="6">
      <t>トウ</t>
    </rPh>
    <rPh sb="6" eb="8">
      <t>ニンズウ</t>
    </rPh>
    <phoneticPr fontId="1"/>
  </si>
  <si>
    <t>○</t>
  </si>
  <si>
    <t>給与所得者等</t>
    <rPh sb="0" eb="2">
      <t>キュウヨ</t>
    </rPh>
    <rPh sb="2" eb="4">
      <t>ショトク</t>
    </rPh>
    <rPh sb="4" eb="5">
      <t>シャ</t>
    </rPh>
    <phoneticPr fontId="1"/>
  </si>
  <si>
    <t>高畠　太郎</t>
    <rPh sb="0" eb="2">
      <t>タカハタ</t>
    </rPh>
    <rPh sb="3" eb="5">
      <t>タロウ</t>
    </rPh>
    <phoneticPr fontId="9"/>
  </si>
  <si>
    <t>高畠　次郎</t>
    <rPh sb="0" eb="2">
      <t>タカハタ</t>
    </rPh>
    <rPh sb="3" eb="5">
      <t>ジロウ</t>
    </rPh>
    <phoneticPr fontId="9"/>
  </si>
  <si>
    <t>高畠　花子</t>
    <rPh sb="0" eb="2">
      <t>タカハタ</t>
    </rPh>
    <rPh sb="3" eb="5">
      <t>ハナコ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</si>
</sst>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;;;"/>
  </numFmts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color rgb="FF000000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0" fontId="0" fillId="0" borderId="0" xfId="0" applyFill="1" applyAlignment="1" applyProtection="1">
      <alignment vertical="center" shrinkToFit="1"/>
    </xf>
    <xf numFmtId="0" fontId="0" fillId="0" borderId="1" xfId="0" applyBorder="1" applyAlignment="1" applyProtection="1">
      <alignment horizontal="center" vertical="center" shrinkToFit="1"/>
    </xf>
    <xf numFmtId="38" fontId="3" fillId="0" borderId="1" xfId="1" applyFont="1" applyBorder="1" applyAlignment="1" applyProtection="1">
      <alignment vertical="center" shrinkToFit="1"/>
      <protection locked="0"/>
    </xf>
    <xf numFmtId="38" fontId="3" fillId="2" borderId="1" xfId="1" applyFont="1" applyFill="1" applyBorder="1" applyAlignment="1" applyProtection="1">
      <alignment vertical="center" shrinkToFit="1"/>
    </xf>
    <xf numFmtId="0" fontId="0" fillId="0" borderId="1" xfId="0" applyBorder="1" applyAlignment="1" applyProtection="1">
      <alignment vertical="center" shrinkToFit="1"/>
    </xf>
    <xf numFmtId="0" fontId="0" fillId="2" borderId="1" xfId="0" applyFill="1" applyBorder="1" applyAlignment="1" applyProtection="1">
      <alignment vertical="center" shrinkToFit="1"/>
    </xf>
    <xf numFmtId="0" fontId="0" fillId="0" borderId="0" xfId="0" applyAlignment="1" applyProtection="1">
      <alignment vertical="center" shrinkToFit="1"/>
    </xf>
    <xf numFmtId="0" fontId="6" fillId="0" borderId="0" xfId="0" applyFont="1" applyFill="1" applyAlignment="1" applyProtection="1">
      <alignment vertical="center" shrinkToFit="1"/>
    </xf>
    <xf numFmtId="0" fontId="0" fillId="3" borderId="1" xfId="0" applyFill="1" applyBorder="1" applyAlignment="1" applyProtection="1">
      <alignment vertical="center" shrinkToFit="1"/>
    </xf>
    <xf numFmtId="0" fontId="4" fillId="0" borderId="0" xfId="0" applyFont="1" applyFill="1" applyAlignment="1" applyProtection="1">
      <alignment vertical="center" shrinkToFit="1"/>
    </xf>
    <xf numFmtId="0" fontId="0" fillId="3" borderId="1" xfId="0" applyFill="1" applyBorder="1" applyAlignment="1" applyProtection="1">
      <alignment horizontal="center" vertical="center" shrinkToFit="1"/>
    </xf>
    <xf numFmtId="0" fontId="0" fillId="0" borderId="1" xfId="0" applyFill="1" applyBorder="1" applyAlignment="1" applyProtection="1">
      <alignment horizontal="center" vertical="center" shrinkToFit="1"/>
    </xf>
    <xf numFmtId="0" fontId="0" fillId="0" borderId="1" xfId="0" applyFill="1" applyBorder="1" applyAlignment="1" applyProtection="1">
      <alignment vertical="center" shrinkToFit="1"/>
    </xf>
    <xf numFmtId="38" fontId="3" fillId="0" borderId="0" xfId="1" applyFont="1" applyAlignment="1" applyProtection="1">
      <alignment vertical="center" shrinkToFit="1"/>
    </xf>
    <xf numFmtId="0" fontId="8" fillId="2" borderId="0" xfId="0" applyFont="1" applyFill="1" applyProtection="1">
      <alignment vertical="center"/>
    </xf>
    <xf numFmtId="176" fontId="6" fillId="0" borderId="0" xfId="0" applyNumberFormat="1" applyFont="1" applyFill="1" applyAlignment="1" applyProtection="1">
      <alignment vertical="center" shrinkToFit="1"/>
    </xf>
    <xf numFmtId="176" fontId="0" fillId="0" borderId="0" xfId="0" applyNumberFormat="1" applyFont="1" applyFill="1" applyAlignment="1" applyProtection="1">
      <alignment vertical="center" shrinkToFit="1"/>
    </xf>
    <xf numFmtId="176" fontId="6" fillId="0" borderId="0" xfId="1" applyNumberFormat="1" applyFont="1" applyFill="1" applyAlignment="1" applyProtection="1">
      <alignment vertical="center" shrinkToFit="1"/>
    </xf>
    <xf numFmtId="176" fontId="6" fillId="0" borderId="0" xfId="0" applyNumberFormat="1" applyFont="1" applyFill="1" applyAlignment="1" applyProtection="1">
      <alignment horizontal="center" vertical="center" shrinkToFit="1"/>
    </xf>
    <xf numFmtId="176" fontId="4" fillId="0" borderId="0" xfId="0" applyNumberFormat="1" applyFont="1" applyFill="1" applyAlignment="1" applyProtection="1">
      <alignment vertical="center" shrinkToFit="1"/>
    </xf>
    <xf numFmtId="38" fontId="3" fillId="3" borderId="1" xfId="1" applyFont="1" applyFill="1" applyBorder="1" applyAlignment="1" applyProtection="1">
      <alignment vertical="center" shrinkToFit="1"/>
    </xf>
    <xf numFmtId="0" fontId="0" fillId="0" borderId="0" xfId="0" applyAlignment="1" applyProtection="1">
      <alignment vertical="center" shrinkToFit="1"/>
      <protection locked="0"/>
    </xf>
    <xf numFmtId="38" fontId="3" fillId="0" borderId="0" xfId="1" applyFont="1" applyAlignment="1" applyProtection="1">
      <alignment vertical="center" shrinkToFit="1"/>
      <protection locked="0"/>
    </xf>
    <xf numFmtId="0" fontId="4" fillId="0" borderId="0" xfId="0" applyFont="1" applyFill="1" applyAlignment="1" applyProtection="1">
      <alignment vertical="center" shrinkToFit="1"/>
      <protection locked="0"/>
    </xf>
    <xf numFmtId="176" fontId="6" fillId="0" borderId="0" xfId="0" applyNumberFormat="1" applyFont="1" applyFill="1" applyAlignment="1" applyProtection="1">
      <alignment vertical="center" shrinkToFit="1"/>
      <protection locked="0"/>
    </xf>
    <xf numFmtId="176" fontId="0" fillId="0" borderId="0" xfId="0" applyNumberFormat="1" applyFont="1" applyFill="1" applyAlignment="1" applyProtection="1">
      <alignment vertical="center" shrinkToFit="1"/>
      <protection locked="0"/>
    </xf>
    <xf numFmtId="176" fontId="6" fillId="0" borderId="0" xfId="1" applyNumberFormat="1" applyFont="1" applyFill="1" applyAlignment="1" applyProtection="1">
      <alignment vertical="center" shrinkToFit="1"/>
      <protection locked="0"/>
    </xf>
    <xf numFmtId="176" fontId="6" fillId="0" borderId="0" xfId="0" applyNumberFormat="1" applyFont="1" applyFill="1" applyAlignment="1" applyProtection="1">
      <alignment horizontal="center" vertical="center" shrinkToFit="1"/>
      <protection locked="0"/>
    </xf>
    <xf numFmtId="176" fontId="4" fillId="0" borderId="0" xfId="0" applyNumberFormat="1" applyFont="1" applyFill="1" applyAlignment="1" applyProtection="1">
      <alignment vertical="center" shrinkToFit="1"/>
      <protection locked="0"/>
    </xf>
    <xf numFmtId="0" fontId="6" fillId="0" borderId="0" xfId="0" applyFont="1" applyFill="1" applyAlignment="1" applyProtection="1">
      <alignment vertical="center" shrinkToFit="1"/>
      <protection locked="0"/>
    </xf>
    <xf numFmtId="0" fontId="0" fillId="2" borderId="0" xfId="0" applyFill="1" applyBorder="1" applyAlignment="1" applyProtection="1">
      <alignment vertical="center" shrinkToFit="1"/>
    </xf>
    <xf numFmtId="0" fontId="0" fillId="0" borderId="15" xfId="0" applyBorder="1" applyAlignment="1" applyProtection="1">
      <alignment vertical="center" shrinkToFit="1"/>
    </xf>
    <xf numFmtId="0" fontId="0" fillId="0" borderId="15" xfId="0" applyBorder="1" applyAlignment="1" applyProtection="1">
      <alignment vertical="center" shrinkToFit="1"/>
      <protection locked="0"/>
    </xf>
    <xf numFmtId="0" fontId="0" fillId="2" borderId="15" xfId="0" applyFill="1" applyBorder="1" applyAlignment="1" applyProtection="1">
      <alignment vertical="center" shrinkToFit="1"/>
    </xf>
    <xf numFmtId="0" fontId="0" fillId="0" borderId="2" xfId="0" applyBorder="1" applyAlignment="1" applyProtection="1">
      <alignment horizontal="center" vertical="center" shrinkToFit="1"/>
    </xf>
    <xf numFmtId="0" fontId="0" fillId="0" borderId="3" xfId="0" applyBorder="1" applyAlignment="1" applyProtection="1">
      <alignment horizontal="center" vertical="center" shrinkToFit="1"/>
    </xf>
    <xf numFmtId="38" fontId="3" fillId="2" borderId="2" xfId="1" applyFont="1" applyFill="1" applyBorder="1" applyAlignment="1" applyProtection="1">
      <alignment vertical="center" shrinkToFit="1"/>
    </xf>
    <xf numFmtId="38" fontId="3" fillId="2" borderId="3" xfId="1" applyFont="1" applyFill="1" applyBorder="1" applyAlignment="1" applyProtection="1">
      <alignment vertical="center" shrinkToFit="1"/>
    </xf>
    <xf numFmtId="38" fontId="5" fillId="4" borderId="13" xfId="0" applyNumberFormat="1" applyFont="1" applyFill="1" applyBorder="1" applyAlignment="1" applyProtection="1">
      <alignment horizontal="center" vertical="center" shrinkToFit="1"/>
    </xf>
    <xf numFmtId="38" fontId="5" fillId="4" borderId="0" xfId="0" applyNumberFormat="1" applyFont="1" applyFill="1" applyBorder="1" applyAlignment="1" applyProtection="1">
      <alignment horizontal="center" vertical="center" shrinkToFit="1"/>
    </xf>
    <xf numFmtId="38" fontId="5" fillId="4" borderId="14" xfId="0" applyNumberFormat="1" applyFont="1" applyFill="1" applyBorder="1" applyAlignment="1" applyProtection="1">
      <alignment horizontal="center" vertical="center" shrinkToFit="1"/>
    </xf>
    <xf numFmtId="0" fontId="0" fillId="4" borderId="10" xfId="0" applyFill="1" applyBorder="1" applyAlignment="1" applyProtection="1">
      <alignment vertical="center" shrinkToFit="1"/>
    </xf>
    <xf numFmtId="0" fontId="0" fillId="4" borderId="11" xfId="0" applyFill="1" applyBorder="1" applyAlignment="1" applyProtection="1">
      <alignment vertical="center" shrinkToFit="1"/>
    </xf>
    <xf numFmtId="0" fontId="0" fillId="4" borderId="12" xfId="0" applyFill="1" applyBorder="1" applyAlignment="1" applyProtection="1">
      <alignment vertical="center" shrinkToFit="1"/>
    </xf>
    <xf numFmtId="0" fontId="0" fillId="0" borderId="0" xfId="0" applyAlignment="1" applyProtection="1">
      <alignment horizontal="center" vertical="center" shrinkToFit="1"/>
    </xf>
    <xf numFmtId="0" fontId="5" fillId="0" borderId="4" xfId="0" applyFont="1" applyFill="1" applyBorder="1" applyAlignment="1" applyProtection="1">
      <alignment horizontal="center" vertical="center" shrinkToFit="1"/>
    </xf>
    <xf numFmtId="0" fontId="5" fillId="0" borderId="13" xfId="0" applyFont="1" applyFill="1" applyBorder="1" applyAlignment="1" applyProtection="1">
      <alignment horizontal="center" vertical="center" shrinkToFit="1"/>
    </xf>
    <xf numFmtId="0" fontId="5" fillId="0" borderId="5" xfId="0" applyFont="1" applyFill="1" applyBorder="1" applyAlignment="1" applyProtection="1">
      <alignment horizontal="center" vertical="center" shrinkToFit="1"/>
    </xf>
    <xf numFmtId="0" fontId="5" fillId="0" borderId="6" xfId="0" applyFont="1" applyFill="1" applyBorder="1" applyAlignment="1" applyProtection="1">
      <alignment horizontal="center" vertical="center" shrinkToFit="1"/>
    </xf>
    <xf numFmtId="0" fontId="5" fillId="0" borderId="0" xfId="0" applyFont="1" applyFill="1" applyBorder="1" applyAlignment="1" applyProtection="1">
      <alignment horizontal="center" vertical="center" shrinkToFit="1"/>
    </xf>
    <xf numFmtId="0" fontId="5" fillId="0" borderId="7" xfId="0" applyFont="1" applyFill="1" applyBorder="1" applyAlignment="1" applyProtection="1">
      <alignment horizontal="center" vertical="center" shrinkToFit="1"/>
    </xf>
    <xf numFmtId="0" fontId="5" fillId="0" borderId="8" xfId="0" applyFont="1" applyFill="1" applyBorder="1" applyAlignment="1" applyProtection="1">
      <alignment horizontal="center" vertical="center" shrinkToFit="1"/>
    </xf>
    <xf numFmtId="0" fontId="5" fillId="0" borderId="14" xfId="0" applyFont="1" applyFill="1" applyBorder="1" applyAlignment="1" applyProtection="1">
      <alignment horizontal="center" vertical="center" shrinkToFit="1"/>
    </xf>
    <xf numFmtId="0" fontId="5" fillId="0" borderId="9" xfId="0" applyFont="1" applyFill="1" applyBorder="1" applyAlignment="1" applyProtection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95250</xdr:colOff>
          <xdr:row>21</xdr:row>
          <xdr:rowOff>0</xdr:rowOff>
        </xdr:from>
        <xdr:to>
          <xdr:col>7</xdr:col>
          <xdr:colOff>1285875</xdr:colOff>
          <xdr:row>22</xdr:row>
          <xdr:rowOff>219075</xdr:rowOff>
        </xdr:to>
        <xdr:sp macro="" textlink="">
          <xdr:nvSpPr>
            <xdr:cNvPr id="1028" name="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計　算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95250</xdr:colOff>
          <xdr:row>21</xdr:row>
          <xdr:rowOff>0</xdr:rowOff>
        </xdr:from>
        <xdr:to>
          <xdr:col>7</xdr:col>
          <xdr:colOff>1285875</xdr:colOff>
          <xdr:row>22</xdr:row>
          <xdr:rowOff>219075</xdr:rowOff>
        </xdr:to>
        <xdr:sp macro="" textlink="">
          <xdr:nvSpPr>
            <xdr:cNvPr id="4097" name="Butto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明朝"/>
                  <a:ea typeface="ＭＳ 明朝"/>
                </a:rPr>
                <a:t>計　算</a:t>
              </a:r>
            </a:p>
          </xdr:txBody>
        </xdr:sp>
        <xdr:clientData fPrintsWithSheet="0"/>
      </xdr:twoCellAnchor>
    </mc:Choice>
    <mc:Fallback/>
  </mc:AlternateContent>
  <xdr:twoCellAnchor>
    <xdr:from>
      <xdr:col>2</xdr:col>
      <xdr:colOff>333375</xdr:colOff>
      <xdr:row>0</xdr:row>
      <xdr:rowOff>85725</xdr:rowOff>
    </xdr:from>
    <xdr:to>
      <xdr:col>7</xdr:col>
      <xdr:colOff>533400</xdr:colOff>
      <xdr:row>2</xdr:row>
      <xdr:rowOff>200026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114550" y="85725"/>
          <a:ext cx="5324475" cy="571501"/>
        </a:xfrm>
        <a:prstGeom prst="wedgeRoundRectCallout">
          <a:avLst>
            <a:gd name="adj1" fmla="val -61672"/>
            <a:gd name="adj2" fmla="val 25625"/>
            <a:gd name="adj3" fmla="val 16667"/>
          </a:avLst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①世帯主の方が国民健康保険に加入しない場合は、所得の入力をしてください。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 b="1" u="sng">
              <a:solidFill>
                <a:sysClr val="windowText" lastClr="000000"/>
              </a:solidFill>
            </a:rPr>
            <a:t>※</a:t>
          </a:r>
          <a:r>
            <a:rPr kumimoji="1" lang="ja-JP" altLang="en-US" sz="1100" b="1" u="sng">
              <a:solidFill>
                <a:sysClr val="windowText" lastClr="000000"/>
              </a:solidFill>
            </a:rPr>
            <a:t>世帯主が国民健康保険に加入する場合は入力不要です。</a:t>
          </a:r>
        </a:p>
      </xdr:txBody>
    </xdr:sp>
    <xdr:clientData/>
  </xdr:twoCellAnchor>
  <xdr:twoCellAnchor>
    <xdr:from>
      <xdr:col>0</xdr:col>
      <xdr:colOff>123825</xdr:colOff>
      <xdr:row>6</xdr:row>
      <xdr:rowOff>47625</xdr:rowOff>
    </xdr:from>
    <xdr:to>
      <xdr:col>7</xdr:col>
      <xdr:colOff>95250</xdr:colOff>
      <xdr:row>9</xdr:row>
      <xdr:rowOff>171450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23825" y="1419225"/>
          <a:ext cx="6877050" cy="809625"/>
        </a:xfrm>
        <a:prstGeom prst="wedgeRoundRectCallout">
          <a:avLst>
            <a:gd name="adj1" fmla="val -22233"/>
            <a:gd name="adj2" fmla="val -86768"/>
            <a:gd name="adj3" fmla="val 16667"/>
          </a:avLst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②加入者全員の所得の入力をしてください。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 b="1">
              <a:solidFill>
                <a:sysClr val="windowText" lastClr="000000"/>
              </a:solidFill>
            </a:rPr>
            <a:t>※</a:t>
          </a:r>
          <a:r>
            <a:rPr kumimoji="1" lang="ja-JP" altLang="en-US" sz="1100" b="1">
              <a:solidFill>
                <a:sysClr val="windowText" lastClr="000000"/>
              </a:solidFill>
            </a:rPr>
            <a:t>世帯主の方が国民健康保険に加入する場合は、再度入力を行ってください。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 b="1">
              <a:solidFill>
                <a:sysClr val="windowText" lastClr="000000"/>
              </a:solidFill>
            </a:rPr>
            <a:t>※</a:t>
          </a:r>
          <a:r>
            <a:rPr kumimoji="1" lang="ja-JP" altLang="en-US" sz="1100" b="1">
              <a:solidFill>
                <a:sysClr val="windowText" lastClr="000000"/>
              </a:solidFill>
            </a:rPr>
            <a:t>給与所得がある方および公的年金等所得がある方は、給与所得者等の欄に○を入力してください。</a:t>
          </a:r>
          <a:endParaRPr kumimoji="1" lang="en-US" altLang="ja-JP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819150</xdr:colOff>
      <xdr:row>6</xdr:row>
      <xdr:rowOff>104775</xdr:rowOff>
    </xdr:from>
    <xdr:to>
      <xdr:col>9</xdr:col>
      <xdr:colOff>657225</xdr:colOff>
      <xdr:row>8</xdr:row>
      <xdr:rowOff>219076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7724775" y="1476375"/>
          <a:ext cx="1752600" cy="571501"/>
        </a:xfrm>
        <a:prstGeom prst="wedgeRoundRectCallout">
          <a:avLst>
            <a:gd name="adj1" fmla="val -11151"/>
            <a:gd name="adj2" fmla="val -103726"/>
            <a:gd name="adj3" fmla="val 16667"/>
          </a:avLst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100" b="1">
              <a:solidFill>
                <a:sysClr val="windowText" lastClr="000000"/>
              </a:solidFill>
            </a:rPr>
            <a:t>③何月から加入するか選択してください。</a:t>
          </a:r>
        </a:p>
      </xdr:txBody>
    </xdr:sp>
    <xdr:clientData/>
  </xdr:twoCellAnchor>
  <xdr:twoCellAnchor>
    <xdr:from>
      <xdr:col>5</xdr:col>
      <xdr:colOff>180975</xdr:colOff>
      <xdr:row>16</xdr:row>
      <xdr:rowOff>200025</xdr:rowOff>
    </xdr:from>
    <xdr:to>
      <xdr:col>8</xdr:col>
      <xdr:colOff>504825</xdr:colOff>
      <xdr:row>19</xdr:row>
      <xdr:rowOff>161925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4895850" y="3857625"/>
          <a:ext cx="3609975" cy="647700"/>
        </a:xfrm>
        <a:prstGeom prst="wedgeRoundRectCallout">
          <a:avLst>
            <a:gd name="adj1" fmla="val 21708"/>
            <a:gd name="adj2" fmla="val 103567"/>
            <a:gd name="adj3" fmla="val 16667"/>
          </a:avLst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④入力が完了したら、計算ボタンを押してください。</a:t>
          </a:r>
        </a:p>
      </xdr:txBody>
    </xdr:sp>
    <xdr:clientData/>
  </xdr:twoCellAnchor>
  <xdr:twoCellAnchor>
    <xdr:from>
      <xdr:col>0</xdr:col>
      <xdr:colOff>609600</xdr:colOff>
      <xdr:row>16</xdr:row>
      <xdr:rowOff>57150</xdr:rowOff>
    </xdr:from>
    <xdr:to>
      <xdr:col>4</xdr:col>
      <xdr:colOff>1000125</xdr:colOff>
      <xdr:row>19</xdr:row>
      <xdr:rowOff>19050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609600" y="3714750"/>
          <a:ext cx="4010025" cy="647700"/>
        </a:xfrm>
        <a:prstGeom prst="wedgeRoundRectCallout">
          <a:avLst>
            <a:gd name="adj1" fmla="val 58647"/>
            <a:gd name="adj2" fmla="val 127096"/>
            <a:gd name="adj3" fmla="val 16667"/>
          </a:avLst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ここに表示される金額が、１年間で納付いただく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国民健康保険税額です。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2:L36"/>
  <sheetViews>
    <sheetView tabSelected="1" workbookViewId="0">
      <selection activeCell="D6" sqref="D6"/>
    </sheetView>
  </sheetViews>
  <sheetFormatPr defaultColWidth="9" defaultRowHeight="18" customHeight="1" x14ac:dyDescent="0.15"/>
  <cols>
    <col min="1" max="1" width="9" style="25"/>
    <col min="2" max="10" width="14.375" style="25" customWidth="1"/>
    <col min="11" max="11" width="13" style="25" bestFit="1" customWidth="1"/>
    <col min="12" max="12" width="15" style="25" customWidth="1"/>
    <col min="13" max="13" width="14.625" style="25" customWidth="1"/>
    <col min="14" max="14" width="14.375" style="25" bestFit="1" customWidth="1"/>
    <col min="15" max="16384" width="9" style="25"/>
  </cols>
  <sheetData>
    <row r="2" spans="1:10" ht="18" customHeight="1" x14ac:dyDescent="0.15">
      <c r="A2" s="5" t="s">
        <v>0</v>
      </c>
      <c r="B2" s="5" t="s">
        <v>1</v>
      </c>
      <c r="C2" s="5" t="s">
        <v>3</v>
      </c>
      <c r="D2" s="5" t="s">
        <v>48</v>
      </c>
      <c r="E2" s="5" t="s">
        <v>2</v>
      </c>
      <c r="F2" s="5" t="s">
        <v>4</v>
      </c>
      <c r="G2" s="5" t="s">
        <v>5</v>
      </c>
      <c r="H2" s="5" t="s">
        <v>6</v>
      </c>
      <c r="I2" s="5" t="s">
        <v>19</v>
      </c>
      <c r="J2" s="8" t="s">
        <v>18</v>
      </c>
    </row>
    <row r="3" spans="1:10" ht="18" customHeight="1" x14ac:dyDescent="0.15">
      <c r="A3" s="5" t="s">
        <v>17</v>
      </c>
      <c r="B3" s="3"/>
      <c r="C3" s="3"/>
      <c r="D3" s="2"/>
      <c r="E3" s="6"/>
      <c r="F3" s="6"/>
      <c r="G3" s="6"/>
      <c r="H3" s="7">
        <f>E3+F3+G3</f>
        <v>0</v>
      </c>
      <c r="I3" s="36"/>
      <c r="J3" s="37"/>
    </row>
    <row r="4" spans="1:10" ht="18" customHeight="1" x14ac:dyDescent="0.15">
      <c r="A4" s="8">
        <v>1</v>
      </c>
      <c r="B4" s="3"/>
      <c r="C4" s="3"/>
      <c r="D4" s="2"/>
      <c r="E4" s="6"/>
      <c r="F4" s="6"/>
      <c r="G4" s="6"/>
      <c r="H4" s="7">
        <f t="shared" ref="H4:H9" si="0">E4+F4+G4</f>
        <v>0</v>
      </c>
      <c r="I4" s="3"/>
      <c r="J4" s="9" t="str">
        <f>IFERROR(VLOOKUP(I4,Sheet1!$A$2:$B$13,2,FALSE),"")</f>
        <v/>
      </c>
    </row>
    <row r="5" spans="1:10" ht="18" customHeight="1" x14ac:dyDescent="0.15">
      <c r="A5" s="8">
        <v>2</v>
      </c>
      <c r="B5" s="3"/>
      <c r="C5" s="3"/>
      <c r="D5" s="2"/>
      <c r="E5" s="6"/>
      <c r="F5" s="6"/>
      <c r="G5" s="6"/>
      <c r="H5" s="7">
        <f t="shared" si="0"/>
        <v>0</v>
      </c>
      <c r="I5" s="3"/>
      <c r="J5" s="9" t="str">
        <f>IFERROR(VLOOKUP(I5,Sheet1!$A$2:$B$13,2,FALSE),"")</f>
        <v/>
      </c>
    </row>
    <row r="6" spans="1:10" ht="18" customHeight="1" x14ac:dyDescent="0.15">
      <c r="A6" s="8">
        <v>3</v>
      </c>
      <c r="B6" s="3"/>
      <c r="C6" s="3"/>
      <c r="D6" s="2"/>
      <c r="E6" s="6"/>
      <c r="F6" s="6"/>
      <c r="G6" s="6"/>
      <c r="H6" s="7">
        <f t="shared" si="0"/>
        <v>0</v>
      </c>
      <c r="I6" s="3"/>
      <c r="J6" s="9" t="str">
        <f>IFERROR(VLOOKUP(I6,Sheet1!$A$2:$B$13,2,FALSE),"")</f>
        <v/>
      </c>
    </row>
    <row r="7" spans="1:10" ht="18" customHeight="1" x14ac:dyDescent="0.15">
      <c r="A7" s="8">
        <v>4</v>
      </c>
      <c r="B7" s="3"/>
      <c r="C7" s="3"/>
      <c r="D7" s="2"/>
      <c r="E7" s="6"/>
      <c r="F7" s="6"/>
      <c r="G7" s="6"/>
      <c r="H7" s="7">
        <f t="shared" si="0"/>
        <v>0</v>
      </c>
      <c r="I7" s="3"/>
      <c r="J7" s="9" t="str">
        <f>IFERROR(VLOOKUP(I7,Sheet1!$A$2:$B$13,2,FALSE),"")</f>
        <v/>
      </c>
    </row>
    <row r="8" spans="1:10" ht="18" customHeight="1" x14ac:dyDescent="0.15">
      <c r="A8" s="8">
        <v>5</v>
      </c>
      <c r="B8" s="3"/>
      <c r="C8" s="3"/>
      <c r="D8" s="2"/>
      <c r="E8" s="6"/>
      <c r="F8" s="6"/>
      <c r="G8" s="6"/>
      <c r="H8" s="7">
        <f t="shared" si="0"/>
        <v>0</v>
      </c>
      <c r="I8" s="3"/>
      <c r="J8" s="9" t="str">
        <f>IFERROR(VLOOKUP(I8,Sheet1!$A$2:$B$13,2,FALSE),"")</f>
        <v/>
      </c>
    </row>
    <row r="9" spans="1:10" ht="18" customHeight="1" x14ac:dyDescent="0.15">
      <c r="A9" s="8">
        <v>6</v>
      </c>
      <c r="B9" s="3"/>
      <c r="C9" s="3"/>
      <c r="D9" s="2"/>
      <c r="E9" s="6"/>
      <c r="F9" s="6"/>
      <c r="G9" s="6"/>
      <c r="H9" s="7">
        <f t="shared" si="0"/>
        <v>0</v>
      </c>
      <c r="I9" s="3"/>
      <c r="J9" s="9" t="str">
        <f>IFERROR(VLOOKUP(I9,Sheet1!$A$2:$B$13,2,FALSE),"")</f>
        <v/>
      </c>
    </row>
    <row r="11" spans="1:10" ht="18" customHeight="1" x14ac:dyDescent="0.15">
      <c r="A11" s="5" t="s">
        <v>0</v>
      </c>
      <c r="B11" s="5" t="s">
        <v>1</v>
      </c>
      <c r="C11" s="5" t="s">
        <v>3</v>
      </c>
      <c r="D11" s="5" t="s">
        <v>48</v>
      </c>
      <c r="E11" s="38" t="s">
        <v>15</v>
      </c>
      <c r="F11" s="39"/>
      <c r="G11" s="38" t="s">
        <v>7</v>
      </c>
      <c r="H11" s="39"/>
      <c r="I11" s="5" t="s">
        <v>18</v>
      </c>
      <c r="J11" s="8" t="s">
        <v>18</v>
      </c>
    </row>
    <row r="12" spans="1:10" ht="18" customHeight="1" x14ac:dyDescent="0.15">
      <c r="A12" s="5" t="s">
        <v>17</v>
      </c>
      <c r="B12" s="8" t="str">
        <f t="shared" ref="B12:D18" si="1">IF(B3="","",B3)</f>
        <v/>
      </c>
      <c r="C12" s="8" t="str">
        <f t="shared" si="1"/>
        <v/>
      </c>
      <c r="D12" s="5" t="str">
        <f t="shared" si="1"/>
        <v/>
      </c>
      <c r="E12" s="40">
        <f t="shared" ref="E12:E18" si="2">H3</f>
        <v>0</v>
      </c>
      <c r="F12" s="41"/>
      <c r="G12" s="40">
        <v>0</v>
      </c>
      <c r="H12" s="41"/>
      <c r="I12" s="35" t="str">
        <f t="shared" ref="I12:J18" si="3">IF(I3="","",I3)</f>
        <v/>
      </c>
      <c r="J12" s="37" t="str">
        <f t="shared" si="3"/>
        <v/>
      </c>
    </row>
    <row r="13" spans="1:10" ht="18" customHeight="1" x14ac:dyDescent="0.15">
      <c r="A13" s="8">
        <v>1</v>
      </c>
      <c r="B13" s="8" t="str">
        <f t="shared" si="1"/>
        <v/>
      </c>
      <c r="C13" s="8" t="str">
        <f t="shared" si="1"/>
        <v/>
      </c>
      <c r="D13" s="5" t="str">
        <f t="shared" ref="D13" si="4">IF(D4="","",D4)</f>
        <v/>
      </c>
      <c r="E13" s="40">
        <f t="shared" si="2"/>
        <v>0</v>
      </c>
      <c r="F13" s="41"/>
      <c r="G13" s="40">
        <f>MAX(IF(E13&lt;=24000000,E13-430000,IF(E13&lt;=24500000,E13-290000,IF(E13&lt;=25000000,E13-150000,IF(E13&gt;25000000,E13)))),0)</f>
        <v>0</v>
      </c>
      <c r="H13" s="41"/>
      <c r="I13" s="8" t="str">
        <f t="shared" si="3"/>
        <v/>
      </c>
      <c r="J13" s="9" t="str">
        <f t="shared" si="3"/>
        <v/>
      </c>
    </row>
    <row r="14" spans="1:10" ht="18" customHeight="1" x14ac:dyDescent="0.15">
      <c r="A14" s="8">
        <v>2</v>
      </c>
      <c r="B14" s="8" t="str">
        <f t="shared" si="1"/>
        <v/>
      </c>
      <c r="C14" s="8" t="str">
        <f t="shared" si="1"/>
        <v/>
      </c>
      <c r="D14" s="5" t="str">
        <f t="shared" ref="D14" si="5">IF(D5="","",D5)</f>
        <v/>
      </c>
      <c r="E14" s="40">
        <f t="shared" si="2"/>
        <v>0</v>
      </c>
      <c r="F14" s="41"/>
      <c r="G14" s="40">
        <f>MAX(IF(E14&lt;=24000000,E14-430000,IF(E14&lt;=24500000,E14-290000,IF(E14&lt;=25000000,E14-150000,IF(E14&gt;25000000,E14)))),0)</f>
        <v>0</v>
      </c>
      <c r="H14" s="41"/>
      <c r="I14" s="8" t="str">
        <f t="shared" si="3"/>
        <v/>
      </c>
      <c r="J14" s="9" t="str">
        <f t="shared" si="3"/>
        <v/>
      </c>
    </row>
    <row r="15" spans="1:10" ht="18" customHeight="1" x14ac:dyDescent="0.15">
      <c r="A15" s="8">
        <v>3</v>
      </c>
      <c r="B15" s="8" t="str">
        <f t="shared" si="1"/>
        <v/>
      </c>
      <c r="C15" s="8" t="str">
        <f t="shared" si="1"/>
        <v/>
      </c>
      <c r="D15" s="5" t="str">
        <f t="shared" ref="D15" si="6">IF(D6="","",D6)</f>
        <v/>
      </c>
      <c r="E15" s="40">
        <f t="shared" si="2"/>
        <v>0</v>
      </c>
      <c r="F15" s="41"/>
      <c r="G15" s="40">
        <f t="shared" ref="G15:G18" si="7">MAX(IF(E15&lt;=24000000,E15-430000,IF(E15&lt;=24500000,E15-290000,IF(E15&lt;=25000000,E15-150000,IF(E15&gt;25000000,E15)))),0)</f>
        <v>0</v>
      </c>
      <c r="H15" s="41"/>
      <c r="I15" s="8" t="str">
        <f t="shared" si="3"/>
        <v/>
      </c>
      <c r="J15" s="9" t="str">
        <f t="shared" si="3"/>
        <v/>
      </c>
    </row>
    <row r="16" spans="1:10" ht="18" customHeight="1" x14ac:dyDescent="0.15">
      <c r="A16" s="8">
        <v>4</v>
      </c>
      <c r="B16" s="8" t="str">
        <f t="shared" si="1"/>
        <v/>
      </c>
      <c r="C16" s="8" t="str">
        <f t="shared" si="1"/>
        <v/>
      </c>
      <c r="D16" s="5" t="str">
        <f t="shared" ref="D16" si="8">IF(D7="","",D7)</f>
        <v/>
      </c>
      <c r="E16" s="40">
        <f t="shared" si="2"/>
        <v>0</v>
      </c>
      <c r="F16" s="41"/>
      <c r="G16" s="40">
        <f t="shared" si="7"/>
        <v>0</v>
      </c>
      <c r="H16" s="41"/>
      <c r="I16" s="8" t="str">
        <f t="shared" si="3"/>
        <v/>
      </c>
      <c r="J16" s="9" t="str">
        <f t="shared" si="3"/>
        <v/>
      </c>
    </row>
    <row r="17" spans="1:12" ht="18" customHeight="1" x14ac:dyDescent="0.15">
      <c r="A17" s="8">
        <v>5</v>
      </c>
      <c r="B17" s="8" t="str">
        <f t="shared" si="1"/>
        <v/>
      </c>
      <c r="C17" s="8" t="str">
        <f t="shared" si="1"/>
        <v/>
      </c>
      <c r="D17" s="5" t="str">
        <f t="shared" ref="D17" si="9">IF(D8="","",D8)</f>
        <v/>
      </c>
      <c r="E17" s="40">
        <f t="shared" si="2"/>
        <v>0</v>
      </c>
      <c r="F17" s="41"/>
      <c r="G17" s="40">
        <f t="shared" si="7"/>
        <v>0</v>
      </c>
      <c r="H17" s="41"/>
      <c r="I17" s="8" t="str">
        <f t="shared" si="3"/>
        <v/>
      </c>
      <c r="J17" s="9" t="str">
        <f t="shared" si="3"/>
        <v/>
      </c>
    </row>
    <row r="18" spans="1:12" ht="18" customHeight="1" x14ac:dyDescent="0.15">
      <c r="A18" s="8">
        <v>6</v>
      </c>
      <c r="B18" s="8" t="str">
        <f t="shared" si="1"/>
        <v/>
      </c>
      <c r="C18" s="8" t="str">
        <f t="shared" si="1"/>
        <v/>
      </c>
      <c r="D18" s="5" t="str">
        <f t="shared" ref="D18" si="10">IF(D9="","",D9)</f>
        <v/>
      </c>
      <c r="E18" s="40">
        <f t="shared" si="2"/>
        <v>0</v>
      </c>
      <c r="F18" s="41"/>
      <c r="G18" s="40">
        <f t="shared" si="7"/>
        <v>0</v>
      </c>
      <c r="H18" s="41"/>
      <c r="I18" s="8" t="str">
        <f t="shared" si="3"/>
        <v/>
      </c>
      <c r="J18" s="9" t="str">
        <f t="shared" si="3"/>
        <v/>
      </c>
    </row>
    <row r="19" spans="1:12" ht="18" customHeight="1" x14ac:dyDescent="0.15">
      <c r="E19" s="26"/>
      <c r="F19" s="26"/>
      <c r="G19" s="26"/>
      <c r="H19" s="26"/>
    </row>
    <row r="20" spans="1:12" ht="18" customHeight="1" thickBot="1" x14ac:dyDescent="0.2">
      <c r="A20" s="48" t="s">
        <v>8</v>
      </c>
      <c r="B20" s="48"/>
    </row>
    <row r="21" spans="1:12" ht="18" customHeight="1" x14ac:dyDescent="0.15">
      <c r="A21" s="4" t="s">
        <v>14</v>
      </c>
      <c r="B21" s="34">
        <f>IF(SUM(E12:F18)&lt;(430000+(100000*(B24-1))),3,IF(SUM(E12:F18)&lt;(430000+(285000*B22)+(100000*(B24-1))),5,IF(SUM(E12:F18)&lt;(430000+(520000*B22)+(100000*(B24-1))),8,0)))</f>
        <v>3</v>
      </c>
      <c r="C21" s="49" t="s">
        <v>13</v>
      </c>
      <c r="D21" s="50"/>
      <c r="E21" s="51"/>
      <c r="F21" s="42">
        <f>ROUNDDOWN(B35,-2)+ROUNDDOWN(C35,-2)+ROUNDDOWN(D35,-2)</f>
        <v>0</v>
      </c>
      <c r="G21" s="45" t="s">
        <v>9</v>
      </c>
    </row>
    <row r="22" spans="1:12" ht="18" customHeight="1" x14ac:dyDescent="0.15">
      <c r="A22" s="4" t="s">
        <v>45</v>
      </c>
      <c r="B22" s="34">
        <f>COUNTIF($B$13:$B$18,"&gt;""")</f>
        <v>0</v>
      </c>
      <c r="C22" s="52"/>
      <c r="D22" s="53"/>
      <c r="E22" s="54"/>
      <c r="F22" s="43"/>
      <c r="G22" s="46"/>
    </row>
    <row r="23" spans="1:12" ht="18" customHeight="1" x14ac:dyDescent="0.15">
      <c r="A23" s="4" t="s">
        <v>44</v>
      </c>
      <c r="B23" s="34">
        <f>COUNTIFS($C$4:$C$9,"&gt;=40",$C$4:$C$9,"&lt;65")</f>
        <v>0</v>
      </c>
      <c r="C23" s="52"/>
      <c r="D23" s="53"/>
      <c r="E23" s="54"/>
      <c r="F23" s="43"/>
      <c r="G23" s="46"/>
    </row>
    <row r="24" spans="1:12" ht="18" customHeight="1" thickBot="1" x14ac:dyDescent="0.2">
      <c r="A24" s="10" t="s">
        <v>46</v>
      </c>
      <c r="B24" s="18">
        <f>COUNTIF($D$13:$D$18,"&gt;""")</f>
        <v>0</v>
      </c>
      <c r="C24" s="55"/>
      <c r="D24" s="56"/>
      <c r="E24" s="57"/>
      <c r="F24" s="44"/>
      <c r="G24" s="47"/>
    </row>
    <row r="26" spans="1:12" s="27" customFormat="1" ht="18" customHeight="1" x14ac:dyDescent="0.15">
      <c r="A26" s="28" t="s">
        <v>34</v>
      </c>
      <c r="B26" s="28" t="s">
        <v>1</v>
      </c>
      <c r="C26" s="28" t="s">
        <v>35</v>
      </c>
      <c r="D26" s="28" t="s">
        <v>36</v>
      </c>
      <c r="E26" s="28" t="s">
        <v>37</v>
      </c>
      <c r="F26" s="28" t="s">
        <v>42</v>
      </c>
      <c r="G26" s="28" t="s">
        <v>38</v>
      </c>
      <c r="H26" s="28" t="s">
        <v>43</v>
      </c>
      <c r="I26" s="28" t="s">
        <v>39</v>
      </c>
      <c r="J26" s="28" t="s">
        <v>40</v>
      </c>
      <c r="K26" s="28" t="s">
        <v>41</v>
      </c>
      <c r="L26" s="28" t="s">
        <v>16</v>
      </c>
    </row>
    <row r="27" spans="1:12" s="27" customFormat="1" ht="18" customHeight="1" x14ac:dyDescent="0.15">
      <c r="A27" s="28">
        <v>1</v>
      </c>
      <c r="B27" s="29" t="str">
        <f t="shared" ref="B27:B32" si="11">IF(B4="","",B4)</f>
        <v/>
      </c>
      <c r="C27" s="30"/>
      <c r="D27" s="30"/>
      <c r="E27" s="30"/>
      <c r="F27" s="30"/>
      <c r="G27" s="30"/>
      <c r="H27" s="30"/>
      <c r="I27" s="30"/>
      <c r="J27" s="30"/>
      <c r="K27" s="30"/>
      <c r="L27" s="30"/>
    </row>
    <row r="28" spans="1:12" s="27" customFormat="1" ht="18" customHeight="1" x14ac:dyDescent="0.15">
      <c r="A28" s="28">
        <v>2</v>
      </c>
      <c r="B28" s="29" t="str">
        <f t="shared" si="11"/>
        <v/>
      </c>
      <c r="C28" s="30"/>
      <c r="D28" s="30"/>
      <c r="E28" s="30"/>
      <c r="F28" s="30"/>
      <c r="G28" s="30"/>
      <c r="H28" s="30"/>
      <c r="I28" s="30"/>
      <c r="J28" s="30"/>
      <c r="K28" s="30"/>
      <c r="L28" s="30"/>
    </row>
    <row r="29" spans="1:12" s="27" customFormat="1" ht="18" customHeight="1" x14ac:dyDescent="0.15">
      <c r="A29" s="28">
        <v>3</v>
      </c>
      <c r="B29" s="29" t="str">
        <f t="shared" si="11"/>
        <v/>
      </c>
      <c r="C29" s="30"/>
      <c r="D29" s="30"/>
      <c r="E29" s="30"/>
      <c r="F29" s="30"/>
      <c r="G29" s="30"/>
      <c r="H29" s="30"/>
      <c r="I29" s="30"/>
      <c r="J29" s="30"/>
      <c r="K29" s="30"/>
      <c r="L29" s="30"/>
    </row>
    <row r="30" spans="1:12" s="27" customFormat="1" ht="18" customHeight="1" x14ac:dyDescent="0.15">
      <c r="A30" s="28">
        <v>4</v>
      </c>
      <c r="B30" s="29" t="str">
        <f t="shared" si="11"/>
        <v/>
      </c>
      <c r="C30" s="30"/>
      <c r="D30" s="30"/>
      <c r="E30" s="30"/>
      <c r="F30" s="30"/>
      <c r="G30" s="30"/>
      <c r="H30" s="30"/>
      <c r="I30" s="30"/>
      <c r="J30" s="30"/>
      <c r="K30" s="30"/>
      <c r="L30" s="30"/>
    </row>
    <row r="31" spans="1:12" s="27" customFormat="1" ht="18" customHeight="1" x14ac:dyDescent="0.15">
      <c r="A31" s="28">
        <v>5</v>
      </c>
      <c r="B31" s="29" t="str">
        <f t="shared" si="11"/>
        <v/>
      </c>
      <c r="C31" s="30"/>
      <c r="D31" s="30"/>
      <c r="E31" s="30"/>
      <c r="F31" s="30"/>
      <c r="G31" s="30"/>
      <c r="H31" s="30"/>
      <c r="I31" s="30"/>
      <c r="J31" s="30"/>
      <c r="K31" s="30"/>
      <c r="L31" s="30"/>
    </row>
    <row r="32" spans="1:12" s="27" customFormat="1" ht="18" customHeight="1" x14ac:dyDescent="0.15">
      <c r="A32" s="28">
        <v>6</v>
      </c>
      <c r="B32" s="29" t="str">
        <f t="shared" si="11"/>
        <v/>
      </c>
      <c r="C32" s="30"/>
      <c r="D32" s="30"/>
      <c r="E32" s="30"/>
      <c r="F32" s="30"/>
      <c r="G32" s="30"/>
      <c r="H32" s="30"/>
      <c r="I32" s="30"/>
      <c r="J32" s="30"/>
      <c r="K32" s="30"/>
      <c r="L32" s="30"/>
    </row>
    <row r="33" spans="1:12" s="27" customFormat="1" ht="18" customHeight="1" x14ac:dyDescent="0.15">
      <c r="A33" s="32"/>
      <c r="B33" s="31" t="s">
        <v>16</v>
      </c>
      <c r="C33" s="30"/>
      <c r="D33" s="30"/>
      <c r="E33" s="30"/>
      <c r="F33" s="30"/>
      <c r="G33" s="30"/>
      <c r="H33" s="30"/>
      <c r="I33" s="30"/>
      <c r="J33" s="30"/>
      <c r="K33" s="30"/>
      <c r="L33" s="30"/>
    </row>
    <row r="34" spans="1:12" s="27" customFormat="1" ht="18" customHeight="1" x14ac:dyDescent="0.15">
      <c r="A34" s="32"/>
      <c r="B34" s="28" t="s">
        <v>10</v>
      </c>
      <c r="C34" s="28" t="s">
        <v>11</v>
      </c>
      <c r="D34" s="28" t="s">
        <v>12</v>
      </c>
      <c r="E34" s="28"/>
      <c r="F34" s="28"/>
      <c r="G34" s="28"/>
      <c r="H34" s="28"/>
      <c r="I34" s="28"/>
      <c r="J34" s="28"/>
      <c r="K34" s="28"/>
      <c r="L34" s="28"/>
    </row>
    <row r="35" spans="1:12" s="27" customFormat="1" ht="18" customHeight="1" x14ac:dyDescent="0.15">
      <c r="A35" s="32"/>
      <c r="B35" s="28"/>
      <c r="C35" s="28"/>
      <c r="D35" s="28"/>
      <c r="E35" s="28"/>
      <c r="F35" s="28"/>
      <c r="G35" s="28"/>
      <c r="H35" s="28"/>
      <c r="I35" s="28"/>
      <c r="J35" s="32"/>
      <c r="K35" s="32"/>
      <c r="L35" s="32"/>
    </row>
    <row r="36" spans="1:12" s="33" customFormat="1" ht="18" customHeight="1" x14ac:dyDescent="0.15"/>
  </sheetData>
  <sheetProtection algorithmName="SHA-512" hashValue="NugYRJI9FHa/rRPsNqMkg00RHQcbSTUmg6Un/N8R0wBIojTeitqsUJVPLZ4nbHbAEYa7ueXNCfH7TlGbd17emQ==" saltValue="nA986Ugia1HphnXgbAXPPw==" spinCount="100000" sheet="1" selectLockedCells="1"/>
  <mergeCells count="20">
    <mergeCell ref="F21:F24"/>
    <mergeCell ref="G21:G24"/>
    <mergeCell ref="A20:B20"/>
    <mergeCell ref="E16:F16"/>
    <mergeCell ref="E13:F13"/>
    <mergeCell ref="E18:F18"/>
    <mergeCell ref="G13:H13"/>
    <mergeCell ref="G17:H17"/>
    <mergeCell ref="C21:E24"/>
    <mergeCell ref="G11:H11"/>
    <mergeCell ref="E17:F17"/>
    <mergeCell ref="G12:H12"/>
    <mergeCell ref="E12:F12"/>
    <mergeCell ref="G18:H18"/>
    <mergeCell ref="G16:H16"/>
    <mergeCell ref="E11:F11"/>
    <mergeCell ref="E15:F15"/>
    <mergeCell ref="E14:F14"/>
    <mergeCell ref="G15:H15"/>
    <mergeCell ref="G14:H14"/>
  </mergeCells>
  <phoneticPr fontId="1"/>
  <dataValidations count="2">
    <dataValidation type="list" allowBlank="1" showInputMessage="1" showErrorMessage="1" sqref="I3:I9" xr:uid="{00000000-0002-0000-0000-000000000000}">
      <formula1>",4月,5月,6月,7月,8月,9月,10月,11月,12月,1月,2月,3月"</formula1>
    </dataValidation>
    <dataValidation type="list" allowBlank="1" showInputMessage="1" showErrorMessage="1" sqref="D3:D9" xr:uid="{00000000-0002-0000-0000-000001000000}">
      <formula1>"○"</formula1>
    </dataValidation>
  </dataValidations>
  <pageMargins left="0.70866141732283472" right="0.70866141732283472" top="0.74803149606299213" bottom="0.74803149606299213" header="0.31496062992125984" footer="0.31496062992125984"/>
  <pageSetup paperSize="9" scale="96" orientation="landscape" r:id="rId1"/>
  <headerFooter>
    <oddHeader>&amp;C高畠町国民健康保険税試算額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Button 4">
              <controlPr defaultSize="0" print="0" autoFill="0" autoPict="0" macro="[0]!計算">
                <anchor moveWithCells="1" sizeWithCells="1">
                  <from>
                    <xdr:col>7</xdr:col>
                    <xdr:colOff>95250</xdr:colOff>
                    <xdr:row>21</xdr:row>
                    <xdr:rowOff>0</xdr:rowOff>
                  </from>
                  <to>
                    <xdr:col>7</xdr:col>
                    <xdr:colOff>1285875</xdr:colOff>
                    <xdr:row>22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2:L36"/>
  <sheetViews>
    <sheetView workbookViewId="0"/>
  </sheetViews>
  <sheetFormatPr defaultColWidth="9" defaultRowHeight="18" customHeight="1" x14ac:dyDescent="0.15"/>
  <cols>
    <col min="1" max="1" width="9" style="10"/>
    <col min="2" max="2" width="14.375" style="10" customWidth="1"/>
    <col min="3" max="3" width="9.75" style="10" customWidth="1"/>
    <col min="4" max="8" width="14.375" style="10" customWidth="1"/>
    <col min="9" max="9" width="10.75" style="10" customWidth="1"/>
    <col min="10" max="10" width="12.375" style="10" customWidth="1"/>
    <col min="11" max="11" width="13" style="10" bestFit="1" customWidth="1"/>
    <col min="12" max="12" width="15" style="10" customWidth="1"/>
    <col min="13" max="13" width="14.625" style="10" customWidth="1"/>
    <col min="14" max="14" width="14.375" style="10" bestFit="1" customWidth="1"/>
    <col min="15" max="16384" width="9" style="10"/>
  </cols>
  <sheetData>
    <row r="2" spans="1:10" ht="18" customHeight="1" x14ac:dyDescent="0.15">
      <c r="A2" s="5" t="s">
        <v>0</v>
      </c>
      <c r="B2" s="5" t="s">
        <v>1</v>
      </c>
      <c r="C2" s="5" t="s">
        <v>3</v>
      </c>
      <c r="D2" s="5" t="s">
        <v>48</v>
      </c>
      <c r="E2" s="5" t="s">
        <v>2</v>
      </c>
      <c r="F2" s="5" t="s">
        <v>4</v>
      </c>
      <c r="G2" s="5" t="s">
        <v>5</v>
      </c>
      <c r="H2" s="5" t="s">
        <v>6</v>
      </c>
      <c r="I2" s="5" t="s">
        <v>19</v>
      </c>
      <c r="J2" s="8" t="s">
        <v>18</v>
      </c>
    </row>
    <row r="3" spans="1:10" ht="18" customHeight="1" x14ac:dyDescent="0.15">
      <c r="A3" s="15" t="s">
        <v>17</v>
      </c>
      <c r="B3" s="12" t="s">
        <v>49</v>
      </c>
      <c r="C3" s="12">
        <v>70</v>
      </c>
      <c r="D3" s="14" t="s">
        <v>47</v>
      </c>
      <c r="E3" s="24">
        <v>5000000</v>
      </c>
      <c r="F3" s="24"/>
      <c r="G3" s="24"/>
      <c r="H3" s="7">
        <f>E3+F3+G3</f>
        <v>5000000</v>
      </c>
      <c r="I3" s="35"/>
      <c r="J3" s="37"/>
    </row>
    <row r="4" spans="1:10" ht="18" customHeight="1" x14ac:dyDescent="0.15">
      <c r="A4" s="16">
        <v>1</v>
      </c>
      <c r="B4" s="12" t="s">
        <v>50</v>
      </c>
      <c r="C4" s="12">
        <v>55</v>
      </c>
      <c r="D4" s="14" t="s">
        <v>47</v>
      </c>
      <c r="E4" s="24">
        <v>3000000</v>
      </c>
      <c r="F4" s="24"/>
      <c r="G4" s="24"/>
      <c r="H4" s="7">
        <f t="shared" ref="H4:H9" si="0">E4+F4+G4</f>
        <v>3000000</v>
      </c>
      <c r="I4" s="12" t="s">
        <v>24</v>
      </c>
      <c r="J4" s="9">
        <f>IFERROR(VLOOKUP(I4,Sheet1!$A$2:$B$13,2,FALSE),"")</f>
        <v>8</v>
      </c>
    </row>
    <row r="5" spans="1:10" ht="18" customHeight="1" x14ac:dyDescent="0.15">
      <c r="A5" s="16">
        <v>2</v>
      </c>
      <c r="B5" s="12" t="s">
        <v>51</v>
      </c>
      <c r="C5" s="12">
        <v>53</v>
      </c>
      <c r="D5" s="14" t="s">
        <v>47</v>
      </c>
      <c r="E5" s="24">
        <v>1500000</v>
      </c>
      <c r="F5" s="24"/>
      <c r="G5" s="24"/>
      <c r="H5" s="7">
        <f t="shared" si="0"/>
        <v>1500000</v>
      </c>
      <c r="I5" s="12" t="s">
        <v>23</v>
      </c>
      <c r="J5" s="9">
        <f>IFERROR(VLOOKUP(I5,Sheet1!$A$2:$B$13,2,FALSE),"")</f>
        <v>9</v>
      </c>
    </row>
    <row r="6" spans="1:10" ht="18" customHeight="1" x14ac:dyDescent="0.15">
      <c r="A6" s="16">
        <v>3</v>
      </c>
      <c r="B6" s="12"/>
      <c r="C6" s="12"/>
      <c r="D6" s="14"/>
      <c r="E6" s="24"/>
      <c r="F6" s="24"/>
      <c r="G6" s="24"/>
      <c r="H6" s="7">
        <f t="shared" si="0"/>
        <v>0</v>
      </c>
      <c r="I6" s="12"/>
      <c r="J6" s="9" t="str">
        <f>IFERROR(VLOOKUP(I6,Sheet1!$A$2:$B$13,2,FALSE),"")</f>
        <v/>
      </c>
    </row>
    <row r="7" spans="1:10" ht="18" customHeight="1" x14ac:dyDescent="0.15">
      <c r="A7" s="16">
        <v>4</v>
      </c>
      <c r="B7" s="12"/>
      <c r="C7" s="12"/>
      <c r="D7" s="14"/>
      <c r="E7" s="24"/>
      <c r="F7" s="24"/>
      <c r="G7" s="24"/>
      <c r="H7" s="7">
        <f t="shared" si="0"/>
        <v>0</v>
      </c>
      <c r="I7" s="12"/>
      <c r="J7" s="9" t="str">
        <f>IFERROR(VLOOKUP(I7,Sheet1!$A$2:$B$13,2,FALSE),"")</f>
        <v/>
      </c>
    </row>
    <row r="8" spans="1:10" ht="18" customHeight="1" x14ac:dyDescent="0.15">
      <c r="A8" s="16">
        <v>5</v>
      </c>
      <c r="B8" s="12"/>
      <c r="C8" s="12"/>
      <c r="D8" s="14"/>
      <c r="E8" s="24"/>
      <c r="F8" s="24"/>
      <c r="G8" s="24"/>
      <c r="H8" s="7">
        <f t="shared" si="0"/>
        <v>0</v>
      </c>
      <c r="I8" s="12"/>
      <c r="J8" s="9" t="str">
        <f>IFERROR(VLOOKUP(I8,Sheet1!$A$2:$B$13,2,FALSE),"")</f>
        <v/>
      </c>
    </row>
    <row r="9" spans="1:10" ht="18" customHeight="1" x14ac:dyDescent="0.15">
      <c r="A9" s="16">
        <v>6</v>
      </c>
      <c r="B9" s="12"/>
      <c r="C9" s="12"/>
      <c r="D9" s="14"/>
      <c r="E9" s="24"/>
      <c r="F9" s="24"/>
      <c r="G9" s="24"/>
      <c r="H9" s="7">
        <f t="shared" si="0"/>
        <v>0</v>
      </c>
      <c r="I9" s="12"/>
      <c r="J9" s="9" t="str">
        <f>IFERROR(VLOOKUP(I9,Sheet1!$A$2:$B$13,2,FALSE),"")</f>
        <v/>
      </c>
    </row>
    <row r="11" spans="1:10" ht="18" customHeight="1" x14ac:dyDescent="0.15">
      <c r="A11" s="5" t="s">
        <v>0</v>
      </c>
      <c r="B11" s="5" t="s">
        <v>1</v>
      </c>
      <c r="C11" s="5" t="s">
        <v>3</v>
      </c>
      <c r="D11" s="5" t="s">
        <v>48</v>
      </c>
      <c r="E11" s="38" t="s">
        <v>15</v>
      </c>
      <c r="F11" s="39"/>
      <c r="G11" s="38" t="s">
        <v>7</v>
      </c>
      <c r="H11" s="39"/>
      <c r="I11" s="5" t="s">
        <v>18</v>
      </c>
      <c r="J11" s="8" t="s">
        <v>18</v>
      </c>
    </row>
    <row r="12" spans="1:10" ht="18" customHeight="1" x14ac:dyDescent="0.15">
      <c r="A12" s="5" t="s">
        <v>17</v>
      </c>
      <c r="B12" s="8" t="str">
        <f t="shared" ref="B12:D18" si="1">IF(B3="","",B3)</f>
        <v>高畠　太郎</v>
      </c>
      <c r="C12" s="8">
        <f t="shared" si="1"/>
        <v>70</v>
      </c>
      <c r="D12" s="5" t="str">
        <f t="shared" si="1"/>
        <v>○</v>
      </c>
      <c r="E12" s="40">
        <f t="shared" ref="E12:E18" si="2">H3</f>
        <v>5000000</v>
      </c>
      <c r="F12" s="41"/>
      <c r="G12" s="40">
        <v>0</v>
      </c>
      <c r="H12" s="41"/>
      <c r="I12" s="35" t="str">
        <f t="shared" ref="I12:J18" si="3">IF(I3="","",I3)</f>
        <v/>
      </c>
      <c r="J12" s="37" t="str">
        <f t="shared" si="3"/>
        <v/>
      </c>
    </row>
    <row r="13" spans="1:10" ht="18" customHeight="1" x14ac:dyDescent="0.15">
      <c r="A13" s="8">
        <v>1</v>
      </c>
      <c r="B13" s="8" t="str">
        <f t="shared" si="1"/>
        <v>高畠　次郎</v>
      </c>
      <c r="C13" s="8">
        <f t="shared" si="1"/>
        <v>55</v>
      </c>
      <c r="D13" s="5" t="str">
        <f t="shared" si="1"/>
        <v>○</v>
      </c>
      <c r="E13" s="40">
        <f t="shared" si="2"/>
        <v>3000000</v>
      </c>
      <c r="F13" s="41"/>
      <c r="G13" s="40">
        <f>MAX(IF(E13&lt;=24000000,E13-430000,IF(E13&lt;=24500000,E13-290000,IF(E13&lt;=25000000,E13-150000,IF(E13&gt;25000000,E13)))),0)</f>
        <v>2570000</v>
      </c>
      <c r="H13" s="41"/>
      <c r="I13" s="8" t="str">
        <f t="shared" si="3"/>
        <v>8月</v>
      </c>
      <c r="J13" s="9">
        <f t="shared" si="3"/>
        <v>8</v>
      </c>
    </row>
    <row r="14" spans="1:10" ht="18" customHeight="1" x14ac:dyDescent="0.15">
      <c r="A14" s="8">
        <v>2</v>
      </c>
      <c r="B14" s="8" t="str">
        <f t="shared" si="1"/>
        <v>高畠　花子</v>
      </c>
      <c r="C14" s="8">
        <f t="shared" si="1"/>
        <v>53</v>
      </c>
      <c r="D14" s="5" t="str">
        <f t="shared" si="1"/>
        <v>○</v>
      </c>
      <c r="E14" s="40">
        <f t="shared" si="2"/>
        <v>1500000</v>
      </c>
      <c r="F14" s="41"/>
      <c r="G14" s="40">
        <f>MAX(IF(E14&lt;=24000000,E14-430000,IF(E14&lt;=24500000,E14-290000,IF(E14&lt;=25000000,E14-150000,IF(E14&gt;25000000,E14)))),0)</f>
        <v>1070000</v>
      </c>
      <c r="H14" s="41"/>
      <c r="I14" s="8" t="str">
        <f t="shared" si="3"/>
        <v>7月</v>
      </c>
      <c r="J14" s="9">
        <f t="shared" si="3"/>
        <v>9</v>
      </c>
    </row>
    <row r="15" spans="1:10" ht="18" customHeight="1" x14ac:dyDescent="0.15">
      <c r="A15" s="8">
        <v>3</v>
      </c>
      <c r="B15" s="8" t="str">
        <f t="shared" si="1"/>
        <v/>
      </c>
      <c r="C15" s="8" t="str">
        <f t="shared" si="1"/>
        <v/>
      </c>
      <c r="D15" s="5" t="str">
        <f t="shared" si="1"/>
        <v/>
      </c>
      <c r="E15" s="40">
        <f t="shared" si="2"/>
        <v>0</v>
      </c>
      <c r="F15" s="41"/>
      <c r="G15" s="40">
        <f t="shared" ref="G15:G18" si="4">MAX(IF(E15&lt;=24000000,E15-430000,IF(E15&lt;=24500000,E15-290000,IF(E15&lt;=25000000,E15-150000,IF(E15&gt;25000000,E15)))),0)</f>
        <v>0</v>
      </c>
      <c r="H15" s="41"/>
      <c r="I15" s="8" t="str">
        <f t="shared" si="3"/>
        <v/>
      </c>
      <c r="J15" s="9" t="str">
        <f t="shared" si="3"/>
        <v/>
      </c>
    </row>
    <row r="16" spans="1:10" ht="18" customHeight="1" x14ac:dyDescent="0.15">
      <c r="A16" s="8">
        <v>4</v>
      </c>
      <c r="B16" s="8" t="str">
        <f t="shared" si="1"/>
        <v/>
      </c>
      <c r="C16" s="8" t="str">
        <f t="shared" si="1"/>
        <v/>
      </c>
      <c r="D16" s="5" t="str">
        <f t="shared" si="1"/>
        <v/>
      </c>
      <c r="E16" s="40">
        <f t="shared" si="2"/>
        <v>0</v>
      </c>
      <c r="F16" s="41"/>
      <c r="G16" s="40">
        <f t="shared" si="4"/>
        <v>0</v>
      </c>
      <c r="H16" s="41"/>
      <c r="I16" s="8" t="str">
        <f t="shared" si="3"/>
        <v/>
      </c>
      <c r="J16" s="9" t="str">
        <f t="shared" si="3"/>
        <v/>
      </c>
    </row>
    <row r="17" spans="1:12" ht="18" customHeight="1" x14ac:dyDescent="0.15">
      <c r="A17" s="8">
        <v>5</v>
      </c>
      <c r="B17" s="8" t="str">
        <f t="shared" si="1"/>
        <v/>
      </c>
      <c r="C17" s="8" t="str">
        <f t="shared" si="1"/>
        <v/>
      </c>
      <c r="D17" s="5" t="str">
        <f t="shared" si="1"/>
        <v/>
      </c>
      <c r="E17" s="40">
        <f t="shared" si="2"/>
        <v>0</v>
      </c>
      <c r="F17" s="41"/>
      <c r="G17" s="40">
        <f t="shared" si="4"/>
        <v>0</v>
      </c>
      <c r="H17" s="41"/>
      <c r="I17" s="8" t="str">
        <f t="shared" si="3"/>
        <v/>
      </c>
      <c r="J17" s="9" t="str">
        <f t="shared" si="3"/>
        <v/>
      </c>
    </row>
    <row r="18" spans="1:12" ht="18" customHeight="1" x14ac:dyDescent="0.15">
      <c r="A18" s="8">
        <v>6</v>
      </c>
      <c r="B18" s="8" t="str">
        <f t="shared" si="1"/>
        <v/>
      </c>
      <c r="C18" s="8" t="str">
        <f t="shared" si="1"/>
        <v/>
      </c>
      <c r="D18" s="5" t="str">
        <f t="shared" si="1"/>
        <v/>
      </c>
      <c r="E18" s="40">
        <f t="shared" si="2"/>
        <v>0</v>
      </c>
      <c r="F18" s="41"/>
      <c r="G18" s="40">
        <f t="shared" si="4"/>
        <v>0</v>
      </c>
      <c r="H18" s="41"/>
      <c r="I18" s="8" t="str">
        <f t="shared" si="3"/>
        <v/>
      </c>
      <c r="J18" s="9" t="str">
        <f t="shared" si="3"/>
        <v/>
      </c>
    </row>
    <row r="19" spans="1:12" ht="18" customHeight="1" x14ac:dyDescent="0.15">
      <c r="E19" s="17"/>
      <c r="F19" s="17"/>
      <c r="G19" s="17"/>
      <c r="H19" s="17"/>
    </row>
    <row r="20" spans="1:12" ht="18" customHeight="1" thickBot="1" x14ac:dyDescent="0.2">
      <c r="A20" s="48" t="s">
        <v>8</v>
      </c>
      <c r="B20" s="48"/>
    </row>
    <row r="21" spans="1:12" ht="18" customHeight="1" x14ac:dyDescent="0.15">
      <c r="A21" s="4" t="s">
        <v>14</v>
      </c>
      <c r="B21" s="34">
        <f>IF(SUM(E12:F18)&lt;(430000+(100000*(B24-1))),3,IF(SUM(E12:F18)&lt;(430000+(285000*B22)+(100000*(B24-1))),5,IF(SUM(E12:F18)&lt;(430000+(520000*B22)+(100000*(B24-1))),8,0)))</f>
        <v>0</v>
      </c>
      <c r="C21" s="49" t="s">
        <v>13</v>
      </c>
      <c r="D21" s="50"/>
      <c r="E21" s="51"/>
      <c r="F21" s="42">
        <f>ROUNDDOWN(B35,-2)+ROUNDDOWN(C35,-2)+ROUNDDOWN(D35,-2)</f>
        <v>0</v>
      </c>
      <c r="G21" s="45" t="s">
        <v>9</v>
      </c>
    </row>
    <row r="22" spans="1:12" ht="18" customHeight="1" x14ac:dyDescent="0.15">
      <c r="A22" s="4" t="s">
        <v>45</v>
      </c>
      <c r="B22" s="34">
        <f>COUNTIF($B$13:$B$18,"&gt;""")</f>
        <v>2</v>
      </c>
      <c r="C22" s="52"/>
      <c r="D22" s="53"/>
      <c r="E22" s="54"/>
      <c r="F22" s="43"/>
      <c r="G22" s="46"/>
    </row>
    <row r="23" spans="1:12" ht="18" customHeight="1" x14ac:dyDescent="0.15">
      <c r="A23" s="4" t="s">
        <v>44</v>
      </c>
      <c r="B23" s="34">
        <f>COUNTIFS($C$4:$C$9,"&gt;=40",$C$4:$C$9,"&lt;65")</f>
        <v>2</v>
      </c>
      <c r="C23" s="52"/>
      <c r="D23" s="53"/>
      <c r="E23" s="54"/>
      <c r="F23" s="43"/>
      <c r="G23" s="46"/>
    </row>
    <row r="24" spans="1:12" ht="18" customHeight="1" thickBot="1" x14ac:dyDescent="0.2">
      <c r="A24" s="10" t="s">
        <v>46</v>
      </c>
      <c r="B24" s="18">
        <f>COUNTIF($D$13:$D$18,"&gt;""")</f>
        <v>2</v>
      </c>
      <c r="C24" s="55"/>
      <c r="D24" s="56"/>
      <c r="E24" s="57"/>
      <c r="F24" s="44"/>
      <c r="G24" s="47"/>
    </row>
    <row r="26" spans="1:12" s="13" customFormat="1" ht="18" customHeight="1" x14ac:dyDescent="0.15">
      <c r="A26" s="13" t="s">
        <v>0</v>
      </c>
      <c r="B26" s="19" t="s">
        <v>1</v>
      </c>
      <c r="C26" s="19" t="s">
        <v>35</v>
      </c>
      <c r="D26" s="19" t="s">
        <v>36</v>
      </c>
      <c r="E26" s="19" t="s">
        <v>37</v>
      </c>
      <c r="F26" s="19" t="s">
        <v>42</v>
      </c>
      <c r="G26" s="19" t="s">
        <v>38</v>
      </c>
      <c r="H26" s="19" t="s">
        <v>43</v>
      </c>
      <c r="I26" s="19" t="s">
        <v>39</v>
      </c>
      <c r="J26" s="19" t="s">
        <v>40</v>
      </c>
      <c r="K26" s="19" t="s">
        <v>41</v>
      </c>
      <c r="L26" s="19" t="s">
        <v>16</v>
      </c>
    </row>
    <row r="27" spans="1:12" s="13" customFormat="1" ht="18" customHeight="1" x14ac:dyDescent="0.15">
      <c r="A27" s="13">
        <v>1</v>
      </c>
      <c r="B27" s="20" t="str">
        <f t="shared" ref="B27:B32" si="5">IF(B4="","",B4)</f>
        <v>高畠　次郎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</row>
    <row r="28" spans="1:12" s="13" customFormat="1" ht="18" customHeight="1" x14ac:dyDescent="0.15">
      <c r="A28" s="13">
        <v>2</v>
      </c>
      <c r="B28" s="20" t="str">
        <f t="shared" si="5"/>
        <v>高畠　花子</v>
      </c>
      <c r="C28" s="21"/>
      <c r="D28" s="21"/>
      <c r="E28" s="21"/>
      <c r="F28" s="21"/>
      <c r="G28" s="21"/>
      <c r="H28" s="21"/>
      <c r="I28" s="21"/>
      <c r="J28" s="21"/>
      <c r="K28" s="21"/>
      <c r="L28" s="21"/>
    </row>
    <row r="29" spans="1:12" s="13" customFormat="1" ht="18" customHeight="1" x14ac:dyDescent="0.15">
      <c r="A29" s="13">
        <v>3</v>
      </c>
      <c r="B29" s="20" t="str">
        <f t="shared" si="5"/>
        <v/>
      </c>
      <c r="C29" s="21"/>
      <c r="D29" s="21"/>
      <c r="E29" s="21"/>
      <c r="F29" s="21"/>
      <c r="G29" s="21"/>
      <c r="H29" s="21"/>
      <c r="I29" s="21"/>
      <c r="J29" s="21"/>
      <c r="K29" s="21"/>
      <c r="L29" s="21"/>
    </row>
    <row r="30" spans="1:12" s="13" customFormat="1" ht="18" customHeight="1" x14ac:dyDescent="0.15">
      <c r="A30" s="13">
        <v>4</v>
      </c>
      <c r="B30" s="20" t="str">
        <f t="shared" si="5"/>
        <v/>
      </c>
      <c r="C30" s="21"/>
      <c r="D30" s="21"/>
      <c r="E30" s="21"/>
      <c r="F30" s="21"/>
      <c r="G30" s="21"/>
      <c r="H30" s="21"/>
      <c r="I30" s="21"/>
      <c r="J30" s="21"/>
      <c r="K30" s="21"/>
      <c r="L30" s="21"/>
    </row>
    <row r="31" spans="1:12" s="13" customFormat="1" ht="18" customHeight="1" x14ac:dyDescent="0.15">
      <c r="A31" s="13">
        <v>5</v>
      </c>
      <c r="B31" s="20" t="str">
        <f t="shared" si="5"/>
        <v/>
      </c>
      <c r="C31" s="21"/>
      <c r="D31" s="21"/>
      <c r="E31" s="21"/>
      <c r="F31" s="21"/>
      <c r="G31" s="21"/>
      <c r="H31" s="21"/>
      <c r="I31" s="21"/>
      <c r="J31" s="21"/>
      <c r="K31" s="21"/>
      <c r="L31" s="21"/>
    </row>
    <row r="32" spans="1:12" s="13" customFormat="1" ht="18" customHeight="1" x14ac:dyDescent="0.15">
      <c r="A32" s="13">
        <v>6</v>
      </c>
      <c r="B32" s="20" t="str">
        <f t="shared" si="5"/>
        <v/>
      </c>
      <c r="C32" s="21"/>
      <c r="D32" s="21"/>
      <c r="E32" s="21"/>
      <c r="F32" s="21"/>
      <c r="G32" s="21"/>
      <c r="H32" s="21"/>
      <c r="I32" s="21"/>
      <c r="J32" s="21"/>
      <c r="K32" s="21"/>
      <c r="L32" s="21"/>
    </row>
    <row r="33" spans="2:12" s="13" customFormat="1" ht="18" customHeight="1" x14ac:dyDescent="0.15">
      <c r="B33" s="22" t="s">
        <v>16</v>
      </c>
      <c r="C33" s="21">
        <v>0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/>
      <c r="L33" s="21"/>
    </row>
    <row r="34" spans="2:12" s="13" customFormat="1" ht="18" customHeight="1" x14ac:dyDescent="0.15">
      <c r="B34" s="19" t="s">
        <v>10</v>
      </c>
      <c r="C34" s="19" t="s">
        <v>11</v>
      </c>
      <c r="D34" s="19" t="s">
        <v>12</v>
      </c>
      <c r="E34" s="19"/>
      <c r="F34" s="19"/>
      <c r="G34" s="19"/>
      <c r="H34" s="19"/>
      <c r="I34" s="19"/>
      <c r="J34" s="19"/>
      <c r="K34" s="19"/>
      <c r="L34" s="19"/>
    </row>
    <row r="35" spans="2:12" s="13" customFormat="1" ht="18" customHeight="1" x14ac:dyDescent="0.15">
      <c r="B35" s="19">
        <v>0</v>
      </c>
      <c r="C35" s="19">
        <v>0</v>
      </c>
      <c r="D35" s="19">
        <v>0</v>
      </c>
      <c r="E35" s="19"/>
      <c r="F35" s="19"/>
      <c r="G35" s="19"/>
      <c r="H35" s="19"/>
      <c r="I35" s="19"/>
      <c r="J35" s="23"/>
      <c r="K35" s="23"/>
      <c r="L35" s="23"/>
    </row>
    <row r="36" spans="2:12" s="11" customFormat="1" ht="18" customHeight="1" x14ac:dyDescent="0.15"/>
  </sheetData>
  <sheetProtection algorithmName="SHA-512" hashValue="Sm8KO/YAK47HdfoOXuABA8NeZwrlmlRvA5lMTPZQRrC+VS/W3ZGrGZFS2OD9a7g/Cr78eYNIcG7WnJNtEq5BjQ==" saltValue="KETC1VDsmN/kPGNfLrGsVQ==" spinCount="100000" sheet="1" objects="1" scenarios="1" selectLockedCells="1" selectUnlockedCells="1"/>
  <mergeCells count="20">
    <mergeCell ref="G21:G24"/>
    <mergeCell ref="E11:F11"/>
    <mergeCell ref="G11:H11"/>
    <mergeCell ref="E12:F12"/>
    <mergeCell ref="G12:H12"/>
    <mergeCell ref="E13:F13"/>
    <mergeCell ref="G13:H13"/>
    <mergeCell ref="C21:E24"/>
    <mergeCell ref="F21:F24"/>
    <mergeCell ref="A20:B20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</mergeCells>
  <phoneticPr fontId="9"/>
  <dataValidations count="2">
    <dataValidation type="list" allowBlank="1" showInputMessage="1" showErrorMessage="1" sqref="D3:D9" xr:uid="{00000000-0002-0000-0100-000000000000}">
      <formula1>"○"</formula1>
    </dataValidation>
    <dataValidation type="list" allowBlank="1" showInputMessage="1" showErrorMessage="1" sqref="I3:I9" xr:uid="{00000000-0002-0000-0100-000001000000}">
      <formula1>",4月,5月,6月,7月,8月,9月,10月,11月,12月,1月,2月,3月"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&amp;C高畠町国民健康保険税試算額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Button 1">
              <controlPr defaultSize="0" print="0" autoFill="0" autoPict="0" macro="[0]!計算">
                <anchor moveWithCells="1" sizeWithCells="1">
                  <from>
                    <xdr:col>7</xdr:col>
                    <xdr:colOff>95250</xdr:colOff>
                    <xdr:row>21</xdr:row>
                    <xdr:rowOff>0</xdr:rowOff>
                  </from>
                  <to>
                    <xdr:col>7</xdr:col>
                    <xdr:colOff>1285875</xdr:colOff>
                    <xdr:row>22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B13"/>
  <sheetViews>
    <sheetView workbookViewId="0">
      <selection activeCell="D1" sqref="D1"/>
    </sheetView>
  </sheetViews>
  <sheetFormatPr defaultRowHeight="13.5" x14ac:dyDescent="0.15"/>
  <sheetData>
    <row r="1" spans="1:2" x14ac:dyDescent="0.15">
      <c r="A1" s="1" t="s">
        <v>32</v>
      </c>
      <c r="B1" s="1" t="s">
        <v>33</v>
      </c>
    </row>
    <row r="2" spans="1:2" x14ac:dyDescent="0.15">
      <c r="A2" s="1" t="s">
        <v>20</v>
      </c>
      <c r="B2" s="1">
        <v>12</v>
      </c>
    </row>
    <row r="3" spans="1:2" x14ac:dyDescent="0.15">
      <c r="A3" s="1" t="s">
        <v>21</v>
      </c>
      <c r="B3" s="1">
        <v>11</v>
      </c>
    </row>
    <row r="4" spans="1:2" x14ac:dyDescent="0.15">
      <c r="A4" s="1" t="s">
        <v>22</v>
      </c>
      <c r="B4" s="1">
        <v>10</v>
      </c>
    </row>
    <row r="5" spans="1:2" x14ac:dyDescent="0.15">
      <c r="A5" s="1" t="s">
        <v>23</v>
      </c>
      <c r="B5" s="1">
        <v>9</v>
      </c>
    </row>
    <row r="6" spans="1:2" x14ac:dyDescent="0.15">
      <c r="A6" s="1" t="s">
        <v>24</v>
      </c>
      <c r="B6" s="1">
        <v>8</v>
      </c>
    </row>
    <row r="7" spans="1:2" x14ac:dyDescent="0.15">
      <c r="A7" s="1" t="s">
        <v>25</v>
      </c>
      <c r="B7" s="1">
        <v>7</v>
      </c>
    </row>
    <row r="8" spans="1:2" x14ac:dyDescent="0.15">
      <c r="A8" s="1" t="s">
        <v>26</v>
      </c>
      <c r="B8" s="1">
        <v>6</v>
      </c>
    </row>
    <row r="9" spans="1:2" x14ac:dyDescent="0.15">
      <c r="A9" s="1" t="s">
        <v>27</v>
      </c>
      <c r="B9" s="1">
        <v>5</v>
      </c>
    </row>
    <row r="10" spans="1:2" x14ac:dyDescent="0.15">
      <c r="A10" s="1" t="s">
        <v>28</v>
      </c>
      <c r="B10" s="1">
        <v>4</v>
      </c>
    </row>
    <row r="11" spans="1:2" x14ac:dyDescent="0.15">
      <c r="A11" s="1" t="s">
        <v>29</v>
      </c>
      <c r="B11" s="1">
        <v>3</v>
      </c>
    </row>
    <row r="12" spans="1:2" x14ac:dyDescent="0.15">
      <c r="A12" s="1" t="s">
        <v>30</v>
      </c>
      <c r="B12" s="1">
        <v>2</v>
      </c>
    </row>
    <row r="13" spans="1:2" x14ac:dyDescent="0.15">
      <c r="A13" s="1" t="s">
        <v>31</v>
      </c>
      <c r="B13" s="1">
        <v>1</v>
      </c>
    </row>
  </sheetData>
  <sheetProtection selectLockedCells="1"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国保税額計算シート</vt:lpstr>
      <vt:lpstr>国保税額計算シート（入力方法）</vt:lpstr>
      <vt:lpstr>Sheet1</vt:lpstr>
      <vt:lpstr>国保税額計算シート!Print_Area</vt:lpstr>
      <vt:lpstr>'国保税額計算シート（入力方法）'!Print_Area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石井 れな</cp:lastModifiedBy>
  <cp:lastPrinted>2021-12-22T06:40:13Z</cp:lastPrinted>
  <dcterms:created xsi:type="dcterms:W3CDTF">2019-04-26T02:46:23Z</dcterms:created>
  <dcterms:modified xsi:type="dcterms:W3CDTF">2024-07-12T07:44:01Z</dcterms:modified>
</cp:coreProperties>
</file>