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alcChain>
</file>

<file path=xl/sharedStrings.xml><?xml version="1.0" encoding="utf-8"?>
<sst xmlns="http://schemas.openxmlformats.org/spreadsheetml/2006/main" count="972" uniqueCount="551">
  <si>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</si>
  <si>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</si>
  <si>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</si>
  <si>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</si>
  <si>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</si>
  <si>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</si>
  <si>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</si>
  <si>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</si>
  <si>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</si>
  <si>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</si>
  <si>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</si>
  <si>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</si>
  <si>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</si>
  <si>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</si>
  <si>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</si>
  <si>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</si>
  <si>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</si>
  <si>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</si>
  <si>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</si>
  <si>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</si>
  <si>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</si>
  <si>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</si>
  <si>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</si>
  <si>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</si>
  <si>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</si>
  <si>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</si>
  <si>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</si>
  <si>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</si>
  <si>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</si>
  <si>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</si>
  <si>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</si>
  <si>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</si>
  <si>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</si>
  <si>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</si>
  <si>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</si>
  <si>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</si>
  <si>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</si>
  <si>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</si>
  <si>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</si>
  <si>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</si>
  <si>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</si>
  <si>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</si>
  <si>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</si>
  <si>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</si>
  <si>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</si>
  <si>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</si>
  <si>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</si>
  <si>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</si>
  <si>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</si>
  <si>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</si>
  <si>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</si>
  <si>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</si>
  <si>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</si>
  <si>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</si>
  <si>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</si>
  <si>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</si>
  <si>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</si>
  <si>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</si>
  <si>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</si>
  <si>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</si>
  <si>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</si>
  <si>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</si>
  <si>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</si>
  <si>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</si>
  <si>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</si>
  <si>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</si>
  <si>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</si>
  <si>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</si>
  <si>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</si>
  <si>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</si>
  <si>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</si>
  <si>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</si>
  <si>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</si>
  <si>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</si>
  <si>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</si>
  <si>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</si>
  <si>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</si>
  <si>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</si>
  <si>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</si>
  <si>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</si>
  <si>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</si>
  <si>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</si>
  <si>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高畠町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</si>
  <si>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</si>
  <si>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</si>
  <si>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</si>
  <si>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</si>
  <si>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</si>
  <si>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</si>
  <si>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</si>
  <si>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</si>
  <si>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</si>
  <si>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</si>
  <si>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</si>
  <si>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</si>
  <si>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</si>
  <si>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</si>
  <si>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</si>
  <si>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</si>
  <si>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</si>
  <si>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</si>
  <si>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</si>
  <si>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</si>
  <si>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</si>
  <si>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</si>
  <si>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</si>
  <si>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</si>
  <si>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</si>
  <si>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</si>
  <si>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</si>
  <si>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</si>
  <si>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</si>
  <si>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</si>
  <si>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</si>
  <si>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</si>
  <si>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</si>
  <si>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</si>
  <si>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</si>
  <si>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</si>
  <si>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</si>
  <si>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</si>
  <si>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</si>
  <si>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</si>
  <si>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</si>
  <si>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</si>
  <si>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</si>
  <si>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</si>
  <si>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</si>
  <si>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</si>
  <si>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</si>
  <si>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</si>
  <si>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</si>
  <si>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</si>
  <si>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</si>
  <si>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</si>
  <si>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</si>
  <si>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</si>
  <si>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</si>
  <si>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</si>
  <si>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</si>
  <si>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</si>
  <si>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</si>
  <si>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</si>
  <si>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</si>
  <si>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</si>
  <si>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</si>
  <si>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</si>
  <si>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</si>
  <si>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</si>
  <si>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</si>
  <si>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</si>
  <si>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</si>
  <si>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</si>
  <si>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</si>
  <si>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</si>
  <si>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</si>
  <si>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</si>
  <si>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</si>
  <si>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</si>
  <si>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</si>
  <si>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</si>
  <si>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</si>
  <si>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</si>
  <si>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</si>
  <si>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</si>
  <si>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</si>
  <si>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</si>
  <si>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</si>
  <si>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</si>
  <si>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</si>
  <si>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</si>
  <si>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</si>
  <si>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</si>
  <si>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</si>
  <si>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</si>
  <si>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</si>
  <si>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</si>
  <si>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</si>
  <si>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</si>
  <si>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</si>
  <si>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</si>
  <si>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</si>
  <si>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</si>
  <si>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</si>
  <si>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</si>
  <si>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</si>
  <si>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</si>
  <si>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</si>
  <si>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</si>
  <si>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</si>
  <si>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</si>
  <si>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</si>
  <si>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</si>
  <si>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</si>
  <si>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</si>
  <si>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山形県高畠町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</si>
  <si>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</si>
  <si>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</si>
  <si>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</si>
  <si>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</si>
  <si>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</si>
  <si>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</si>
  <si>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</si>
  <si>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</si>
  <si>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</si>
  <si>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</si>
  <si>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</si>
  <si>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</si>
  <si>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</si>
  <si>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</si>
  <si>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</si>
  <si>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</si>
  <si>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</si>
  <si>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</si>
  <si>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</si>
  <si>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</si>
  <si>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</si>
  <si>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</si>
  <si>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</si>
  <si>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</si>
  <si>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</si>
  <si>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</si>
  <si>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</si>
  <si>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</si>
  <si>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</si>
  <si>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</si>
  <si>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</si>
  <si>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</si>
  <si>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</si>
  <si>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</si>
  <si>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</si>
  <si>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</si>
  <si>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</si>
  <si>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</si>
  <si>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</si>
  <si>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</si>
  <si>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</si>
  <si>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</si>
  <si>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</si>
  <si>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</si>
  <si>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</si>
  <si>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</si>
  <si>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</si>
  <si>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</si>
  <si>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</si>
  <si>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</si>
  <si>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</si>
  <si>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</si>
  <si>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</si>
  <si>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</si>
  <si>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</si>
  <si>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</si>
  <si>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</si>
  <si>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</si>
  <si>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</si>
  <si>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</si>
  <si>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</si>
  <si>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</si>
  <si>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</si>
  <si>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</si>
  <si>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</si>
  <si>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</si>
  <si>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</si>
  <si>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</si>
  <si>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</si>
  <si>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</si>
  <si>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</si>
  <si>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</si>
  <si>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</si>
  <si>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</si>
  <si>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</si>
  <si>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</si>
  <si>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</si>
  <si>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</si>
  <si>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</si>
  <si>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</si>
  <si>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</si>
  <si>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</si>
  <si>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</si>
  <si>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</si>
  <si>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</si>
  <si>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</si>
  <si>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</si>
  <si>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</si>
  <si>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</si>
  <si>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</si>
  <si>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</si>
  <si>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</si>
  <si>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</si>
  <si>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</si>
  <si>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</si>
  <si>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</si>
  <si>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</si>
  <si>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</si>
  <si>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</si>
  <si>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</si>
  <si>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</si>
  <si>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</si>
  <si>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</si>
  <si>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</si>
  <si>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</si>
  <si>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</si>
  <si>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</si>
  <si>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</si>
  <si>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</si>
  <si>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</si>
  <si>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</si>
  <si>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</si>
  <si>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</si>
  <si>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</si>
  <si>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</si>
  <si>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</si>
  <si>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</si>
  <si>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</si>
  <si>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</si>
  <si>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</si>
  <si>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</si>
  <si>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</si>
  <si>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</si>
  <si>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</si>
  <si>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</si>
  <si>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</si>
  <si>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</si>
  <si>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</si>
  <si>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</si>
  <si>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</si>
  <si>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</si>
  <si>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</si>
  <si>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</si>
  <si>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</si>
  <si>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</si>
  <si>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</si>
  <si>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</si>
  <si>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</si>
  <si>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</si>
  <si>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</si>
  <si>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</si>
  <si>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</si>
  <si>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</si>
  <si>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</si>
  <si>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</si>
  <si>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</si>
  <si>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</si>
  <si>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</si>
  <si>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山形県高畠町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</si>
  <si>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</si>
  <si>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</si>
  <si>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</si>
  <si>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</si>
  <si>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</si>
  <si>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</si>
  <si>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</si>
  <si>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</si>
  <si>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</si>
  <si>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</si>
  <si>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</si>
  <si>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</si>
  <si>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</si>
  <si>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</si>
  <si>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</si>
  <si>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</si>
  <si>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</si>
  <si>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</si>
  <si>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</si>
  <si>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</si>
  <si>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</si>
  <si>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</si>
  <si>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</si>
  <si>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</si>
  <si>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</si>
  <si>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</si>
  <si>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</si>
  <si>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</si>
  <si>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</si>
  <si>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</si>
  <si>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</si>
  <si>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</si>
  <si>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</si>
  <si>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</si>
  <si>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</si>
  <si>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</si>
  <si>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</si>
  <si>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</si>
  <si>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</si>
  <si>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</si>
  <si>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</si>
  <si>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</si>
  <si>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</si>
  <si>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</si>
  <si>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</si>
  <si>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</si>
  <si>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</si>
  <si>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</si>
  <si>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</si>
  <si>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</si>
  <si>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</si>
  <si>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</si>
  <si>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</si>
  <si>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</si>
  <si>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</si>
  <si>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</si>
  <si>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</si>
  <si>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</si>
  <si>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</si>
  <si>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</si>
  <si>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</si>
  <si>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</si>
  <si>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</si>
  <si>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</si>
  <si>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</si>
  <si>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</si>
  <si>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</si>
  <si>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</si>
  <si>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</si>
  <si>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</si>
  <si>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</si>
  <si>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</si>
  <si>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</si>
  <si>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</si>
  <si>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</si>
  <si>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</si>
  <si>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</si>
  <si>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</si>
  <si>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</si>
  <si>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</si>
  <si>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</si>
  <si>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</si>
  <si>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</si>
  <si>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</si>
  <si>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</si>
  <si>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</si>
  <si>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</si>
  <si>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</si>
  <si>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</si>
  <si>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</si>
  <si>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</si>
  <si>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</si>
  <si>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</si>
  <si>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</si>
  <si>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</si>
  <si>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</si>
  <si>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</si>
  <si>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</si>
  <si>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</si>
  <si>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</si>
  <si>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</si>
  <si>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</si>
  <si>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</si>
  <si>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</si>
  <si>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</si>
  <si>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</si>
  <si>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</si>
  <si>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</si>
  <si>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</si>
  <si>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</si>
  <si>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</si>
  <si>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</si>
  <si>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</si>
  <si>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</si>
  <si>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</si>
  <si>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</si>
  <si>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</si>
  <si>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</si>
  <si>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</si>
  <si>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</si>
  <si>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</si>
  <si>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</si>
  <si>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</si>
  <si>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</si>
  <si>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</si>
  <si>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</si>
  <si>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</si>
  <si>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</si>
  <si>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</si>
  <si>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</si>
  <si>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</si>
  <si>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</si>
  <si>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</si>
  <si>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</si>
  <si>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</si>
  <si>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</si>
  <si>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</si>
  <si>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</si>
  <si>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</si>
  <si>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</si>
  <si>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</si>
  <si>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</si>
  <si>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</si>
  <si>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</si>
  <si>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</si>
  <si>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</si>
  <si>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</si>
  <si>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</si>
  <si>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</si>
  <si>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</si>
  <si>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</si>
  <si>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</si>
  <si>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</si>
  <si>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</si>
  <si>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</si>
  <si>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</si>
  <si>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</si>
  <si>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</si>
  <si>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</si>
  <si>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</si>
  <si>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</si>
  <si>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</si>
  <si>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</si>
  <si>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</si>
  <si>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</si>
  <si>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</si>
  <si>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</si>
  <si>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</si>
  <si>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</si>
  <si>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</si>
  <si>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</si>
  <si>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</si>
  <si>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</si>
  <si>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</si>
  <si>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</si>
  <si>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</si>
  <si>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</si>
  <si>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0.69</t>
  </si>
  <si>
    <t>▲ 1.18</t>
  </si>
  <si>
    <t>▲ 0.41</t>
  </si>
  <si>
    <t>水道事業会計</t>
  </si>
  <si>
    <t>一般会計</t>
  </si>
  <si>
    <t>国民健康保険特別会計</t>
  </si>
  <si>
    <t>介護保険特別会計</t>
  </si>
  <si>
    <t>病院事業会計</t>
  </si>
  <si>
    <t>下水道事業特別会計</t>
  </si>
  <si>
    <t>特定地域生活排水処理事業特別会計</t>
  </si>
  <si>
    <t>農業集落排水事業特別会計</t>
  </si>
  <si>
    <t>その他会計（赤字）</t>
  </si>
  <si>
    <t>▲ 0.00</t>
  </si>
  <si>
    <t>その他会計（黒字）</t>
  </si>
  <si>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</si>
  <si>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</si>
  <si>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</si>
  <si>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松川堰組合</t>
    <rPh sb="0" eb="2">
      <t>マツカワ</t>
    </rPh>
    <rPh sb="2" eb="3">
      <t>セキ</t>
    </rPh>
    <rPh sb="3" eb="5">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</si>
  <si>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</si>
  <si>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オイタマ</t>
    </rPh>
    <rPh sb="2" eb="4">
      <t>コウイキ</t>
    </rPh>
    <rPh sb="4" eb="6">
      <t>ギョウセイ</t>
    </rPh>
    <rPh sb="6" eb="8">
      <t>ジム</t>
    </rPh>
    <rPh sb="8" eb="10">
      <t>クミアイ</t>
    </rPh>
    <phoneticPr fontId="2"/>
  </si>
  <si>
    <t>山形県後期高齢者医療広域連合（普通会計）</t>
    <rPh sb="0" eb="3">
      <t>ヤマガタケン</t>
    </rPh>
    <rPh sb="3" eb="5">
      <t>コウキ</t>
    </rPh>
    <rPh sb="5" eb="8">
      <t>コウレイシャ</t>
    </rPh>
    <rPh sb="8" eb="10">
      <t>イリョウ</t>
    </rPh>
    <rPh sb="10" eb="12">
      <t>コウイキ</t>
    </rPh>
    <rPh sb="12" eb="14">
      <t>レンゴウ</t>
    </rPh>
    <rPh sb="15" eb="17">
      <t>フツウ</t>
    </rPh>
    <rPh sb="17" eb="19">
      <t>カイケイ</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</si>
  <si>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</si>
  <si>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高畠町土地開発公社</t>
    <rPh sb="0" eb="3">
      <t>タカハタマチ</t>
    </rPh>
    <rPh sb="3" eb="5">
      <t>トチ</t>
    </rPh>
    <rPh sb="5" eb="7">
      <t>カイハツ</t>
    </rPh>
    <rPh sb="7" eb="9">
      <t>コウシャ</t>
    </rPh>
    <phoneticPr fontId="2"/>
  </si>
  <si>
    <t>浜田広介記念館</t>
    <rPh sb="0" eb="2">
      <t>ハマダ</t>
    </rPh>
    <rPh sb="2" eb="3">
      <t>ヒロ</t>
    </rPh>
    <rPh sb="3" eb="4">
      <t>スケ</t>
    </rPh>
    <rPh sb="4" eb="6">
      <t>キネン</t>
    </rPh>
    <rPh sb="6" eb="7">
      <t>カン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</si>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</sst>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39692</c:v>
                </c:pt>
                <c:pt idx="1">
                  <c:v>26896</c:v>
                </c:pt>
                <c:pt idx="2">
                  <c:v>41401</c:v>
                </c:pt>
                <c:pt idx="3">
                  <c:v>76400</c:v>
                </c:pt>
                <c:pt idx="4">
                  <c:v>144721</c:v>
                </c:pt>
              </c:numCache>
            </c:numRef>
          </c:val>
          <c:smooth val="0"/>
        </c:ser>
        <c:dLbls>
          <c:showLegendKey val="0"/>
          <c:showVal val="0"/>
          <c:showCatName val="0"/>
          <c:showSerName val="0"/>
          <c:showPercent val="0"/>
          <c:showBubbleSize val="0"/>
        </c:dLbls>
        <c:marker val="1"/>
        <c:smooth val="0"/>
        <c:axId val="97665792"/>
        <c:axId val="97667712"/>
      </c:lineChart>
      <c:catAx>
        <c:axId val="97665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67712"/>
        <c:crosses val="autoZero"/>
        <c:auto val="1"/>
        <c:lblAlgn val="ctr"/>
        <c:lblOffset val="100"/>
        <c:tickLblSkip val="1"/>
        <c:tickMarkSkip val="1"/>
        <c:noMultiLvlLbl val="0"/>
      </c:catAx>
      <c:valAx>
        <c:axId val="976677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6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6.47</c:v>
                </c:pt>
                <c:pt idx="1">
                  <c:v>8.67</c:v>
                </c:pt>
                <c:pt idx="2">
                  <c:v>7.06</c:v>
                </c:pt>
                <c:pt idx="3">
                  <c:v>5.22</c:v>
                </c:pt>
                <c:pt idx="4">
                  <c:v>6.82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5.98</c:v>
                </c:pt>
                <c:pt idx="1">
                  <c:v>6.03</c:v>
                </c:pt>
                <c:pt idx="2">
                  <c:v>7.29</c:v>
                </c:pt>
                <c:pt idx="3">
                  <c:v>7.8</c:v>
                </c:pt>
                <c:pt idx="4">
                  <c:v>5.98</c:v>
                </c:pt>
              </c:numCache>
            </c:numRef>
          </c:val>
        </c:ser>
        <c:dLbls>
          <c:showLegendKey val="0"/>
          <c:showVal val="0"/>
          <c:showCatName val="0"/>
          <c:showSerName val="0"/>
          <c:showPercent val="0"/>
          <c:showBubbleSize val="0"/>
        </c:dLbls>
        <c:gapWidth val="250"/>
        <c:overlap val="100"/>
        <c:axId val="111902080"/>
        <c:axId val="111912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2.48</c:v>
                </c:pt>
                <c:pt idx="1">
                  <c:v>2.06</c:v>
                </c:pt>
                <c:pt idx="2">
                  <c:v>-0.69</c:v>
                </c:pt>
                <c:pt idx="3">
                  <c:v>-1.18</c:v>
                </c:pt>
                <c:pt idx="4">
                  <c:v>-0.41</c:v>
                </c:pt>
              </c:numCache>
            </c:numRef>
          </c:val>
          <c:smooth val="0"/>
        </c:ser>
        <c:dLbls>
          <c:showLegendKey val="0"/>
          <c:showVal val="0"/>
          <c:showCatName val="0"/>
          <c:showSerName val="0"/>
          <c:showPercent val="0"/>
          <c:showBubbleSize val="0"/>
        </c:dLbls>
        <c:marker val="1"/>
        <c:smooth val="0"/>
        <c:axId val="111902080"/>
        <c:axId val="111912448"/>
      </c:lineChart>
      <c:catAx>
        <c:axId val="1119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12448"/>
        <c:crosses val="autoZero"/>
        <c:auto val="1"/>
        <c:lblAlgn val="ctr"/>
        <c:lblOffset val="100"/>
        <c:tickLblSkip val="1"/>
        <c:tickMarkSkip val="1"/>
        <c:noMultiLvlLbl val="0"/>
      </c:catAx>
      <c:valAx>
        <c:axId val="11191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0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0.03</c:v>
                </c:pt>
                <c:pt idx="4">
                  <c:v>#N/A</c:v>
                </c:pt>
                <c:pt idx="5">
                  <c:v>0.04</c:v>
                </c:pt>
                <c:pt idx="6">
                  <c:v>#N/A</c:v>
                </c:pt>
                <c:pt idx="7">
                  <c:v>0.03</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0.04</c:v>
                </c:pt>
                <c:pt idx="4">
                  <c:v>#N/A</c:v>
                </c:pt>
                <c:pt idx="5">
                  <c:v>0.03</c:v>
                </c:pt>
                <c:pt idx="6">
                  <c:v>#N/A</c:v>
                </c:pt>
                <c:pt idx="7">
                  <c:v>0.02</c:v>
                </c:pt>
                <c:pt idx="8">
                  <c:v>#N/A</c:v>
                </c:pt>
                <c:pt idx="9">
                  <c:v>0.03</c:v>
                </c:pt>
              </c:numCache>
            </c:numRef>
          </c:val>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0.09</c:v>
                </c:pt>
                <c:pt idx="6">
                  <c:v>#N/A</c:v>
                </c:pt>
                <c:pt idx="7">
                  <c:v>7.0000000000000007E-2</c:v>
                </c:pt>
                <c:pt idx="8">
                  <c:v>#N/A</c:v>
                </c:pt>
                <c:pt idx="9">
                  <c:v>0.05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0.2</c:v>
                </c:pt>
                <c:pt idx="4">
                  <c:v>#N/A</c:v>
                </c:pt>
                <c:pt idx="5">
                  <c:v>0.1</c:v>
                </c:pt>
                <c:pt idx="6">
                  <c:v>#N/A</c:v>
                </c:pt>
                <c:pt idx="7">
                  <c:v>0.12</c:v>
                </c:pt>
                <c:pt idx="8">
                  <c:v>#N/A</c:v>
                </c:pt>
                <c:pt idx="9">
                  <c:v>0.19</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0.83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0.66</c:v>
                </c:pt>
                <c:pt idx="2">
                  <c:v>#N/A</c:v>
                </c:pt>
                <c:pt idx="3">
                  <c:v>0.4</c:v>
                </c:pt>
                <c:pt idx="4">
                  <c:v>#N/A</c:v>
                </c:pt>
                <c:pt idx="5">
                  <c:v>0.66</c:v>
                </c:pt>
                <c:pt idx="6">
                  <c:v>#N/A</c:v>
                </c:pt>
                <c:pt idx="7">
                  <c:v>0.6</c:v>
                </c:pt>
                <c:pt idx="8">
                  <c:v>#N/A</c:v>
                </c:pt>
                <c:pt idx="9">
                  <c:v>1.39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3.44</c:v>
                </c:pt>
                <c:pt idx="2">
                  <c:v>#N/A</c:v>
                </c:pt>
                <c:pt idx="3">
                  <c:v>2.5299999999999998</c:v>
                </c:pt>
                <c:pt idx="4">
                  <c:v>#N/A</c:v>
                </c:pt>
                <c:pt idx="5">
                  <c:v>2.72</c:v>
                </c:pt>
                <c:pt idx="6">
                  <c:v>#N/A</c:v>
                </c:pt>
                <c:pt idx="7">
                  <c:v>3.35</c:v>
                </c:pt>
                <c:pt idx="8">
                  <c:v>#N/A</c:v>
                </c:pt>
                <c:pt idx="9">
                  <c:v>3.69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6.45</c:v>
                </c:pt>
                <c:pt idx="2">
                  <c:v>#N/A</c:v>
                </c:pt>
                <c:pt idx="3">
                  <c:v>8.64</c:v>
                </c:pt>
                <c:pt idx="4">
                  <c:v>#N/A</c:v>
                </c:pt>
                <c:pt idx="5">
                  <c:v>7.04</c:v>
                </c:pt>
                <c:pt idx="6">
                  <c:v>#N/A</c:v>
                </c:pt>
                <c:pt idx="7">
                  <c:v>5.21</c:v>
                </c:pt>
                <c:pt idx="8">
                  <c:v>#N/A</c:v>
                </c:pt>
                <c:pt idx="9">
                  <c:v>6.81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10.89</c:v>
                </c:pt>
                <c:pt idx="2">
                  <c:v>#N/A</c:v>
                </c:pt>
                <c:pt idx="3">
                  <c:v>11.12</c:v>
                </c:pt>
                <c:pt idx="4">
                  <c:v>#N/A</c:v>
                </c:pt>
                <c:pt idx="5">
                  <c:v>12.84</c:v>
                </c:pt>
                <c:pt idx="6">
                  <c:v>#N/A</c:v>
                </c:pt>
                <c:pt idx="7">
                  <c:v>14.18</c:v>
                </c:pt>
                <c:pt idx="8">
                  <c:v>#N/A</c:v>
                </c:pt>
                <c:pt idx="9">
                  <c:v>15.21</c:v>
                </c:pt>
              </c:numCache>
            </c:numRef>
          </c:val>
        </c:ser>
        <c:dLbls>
          <c:showLegendKey val="0"/>
          <c:showVal val="0"/>
          <c:showCatName val="0"/>
          <c:showSerName val="0"/>
          <c:showPercent val="0"/>
          <c:showBubbleSize val="0"/>
        </c:dLbls>
        <c:gapWidth val="150"/>
        <c:overlap val="100"/>
        <c:axId val="45295488"/>
        <c:axId val="45297024"/>
      </c:barChart>
      <c:catAx>
        <c:axId val="452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97024"/>
        <c:crosses val="autoZero"/>
        <c:auto val="1"/>
        <c:lblAlgn val="ctr"/>
        <c:lblOffset val="100"/>
        <c:tickLblSkip val="1"/>
        <c:tickMarkSkip val="1"/>
        <c:noMultiLvlLbl val="0"/>
      </c:catAx>
      <c:valAx>
        <c:axId val="4529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9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1168</c:v>
                </c:pt>
                <c:pt idx="5">
                  <c:v>1161</c:v>
                </c:pt>
                <c:pt idx="8">
                  <c:v>1163</c:v>
                </c:pt>
                <c:pt idx="11">
                  <c:v>1166</c:v>
                </c:pt>
                <c:pt idx="14">
                  <c:v>1238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c:v>
                </c:pt>
                <c:pt idx="3">
                  <c:v>45</c:v>
                </c:pt>
                <c:pt idx="6">
                  <c:v>38</c:v>
                </c:pt>
                <c:pt idx="9">
                  <c:v>38</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58</c:v>
                </c:pt>
                <c:pt idx="3">
                  <c:v>59</c:v>
                </c:pt>
                <c:pt idx="6">
                  <c:v>41</c:v>
                </c:pt>
                <c:pt idx="9">
                  <c:v>25</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744</c:v>
                </c:pt>
                <c:pt idx="3">
                  <c:v>739</c:v>
                </c:pt>
                <c:pt idx="6">
                  <c:v>737</c:v>
                </c:pt>
                <c:pt idx="9">
                  <c:v>744</c:v>
                </c:pt>
                <c:pt idx="12">
                  <c:v>762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1147</c:v>
                </c:pt>
                <c:pt idx="3">
                  <c:v>1113</c:v>
                </c:pt>
                <c:pt idx="6">
                  <c:v>1044</c:v>
                </c:pt>
                <c:pt idx="9">
                  <c:v>1012</c:v>
                </c:pt>
                <c:pt idx="12">
                  <c:v>1026</c:v>
                </c:pt>
              </c:numCache>
            </c:numRef>
          </c:val>
        </c:ser>
        <c:dLbls>
          <c:showLegendKey val="0"/>
          <c:showVal val="0"/>
          <c:showCatName val="0"/>
          <c:showSerName val="0"/>
          <c:showPercent val="0"/>
          <c:showBubbleSize val="0"/>
        </c:dLbls>
        <c:gapWidth val="100"/>
        <c:overlap val="100"/>
        <c:axId val="112772224"/>
        <c:axId val="112774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827</c:v>
                </c:pt>
                <c:pt idx="2">
                  <c:v>#N/A</c:v>
                </c:pt>
                <c:pt idx="3">
                  <c:v>#N/A</c:v>
                </c:pt>
                <c:pt idx="4">
                  <c:v>796</c:v>
                </c:pt>
                <c:pt idx="5">
                  <c:v>#N/A</c:v>
                </c:pt>
                <c:pt idx="6">
                  <c:v>#N/A</c:v>
                </c:pt>
                <c:pt idx="7">
                  <c:v>698</c:v>
                </c:pt>
                <c:pt idx="8">
                  <c:v>#N/A</c:v>
                </c:pt>
                <c:pt idx="9">
                  <c:v>#N/A</c:v>
                </c:pt>
                <c:pt idx="10">
                  <c:v>654</c:v>
                </c:pt>
                <c:pt idx="11">
                  <c:v>#N/A</c:v>
                </c:pt>
                <c:pt idx="12">
                  <c:v>#N/A</c:v>
                </c:pt>
                <c:pt idx="13">
                  <c:v>604</c:v>
                </c:pt>
                <c:pt idx="14">
                  <c:v>#N/A</c:v>
                </c:pt>
              </c:numCache>
            </c:numRef>
          </c:val>
          <c:smooth val="0"/>
        </c:ser>
        <c:dLbls>
          <c:showLegendKey val="0"/>
          <c:showVal val="0"/>
          <c:showCatName val="0"/>
          <c:showSerName val="0"/>
          <c:showPercent val="0"/>
          <c:showBubbleSize val="0"/>
        </c:dLbls>
        <c:marker val="1"/>
        <c:smooth val="0"/>
        <c:axId val="112772224"/>
        <c:axId val="112774144"/>
      </c:lineChart>
      <c:catAx>
        <c:axId val="1127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74144"/>
        <c:crosses val="autoZero"/>
        <c:auto val="1"/>
        <c:lblAlgn val="ctr"/>
        <c:lblOffset val="100"/>
        <c:tickLblSkip val="1"/>
        <c:tickMarkSkip val="1"/>
        <c:noMultiLvlLbl val="0"/>
      </c:catAx>
      <c:valAx>
        <c:axId val="11277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7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11294</c:v>
                </c:pt>
                <c:pt idx="5">
                  <c:v>11265</c:v>
                </c:pt>
                <c:pt idx="8">
                  <c:v>11056</c:v>
                </c:pt>
                <c:pt idx="11">
                  <c:v>11093</c:v>
                </c:pt>
                <c:pt idx="14">
                  <c:v>11179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1784</c:v>
                </c:pt>
                <c:pt idx="5">
                  <c:v>1673</c:v>
                </c:pt>
                <c:pt idx="8">
                  <c:v>1633</c:v>
                </c:pt>
                <c:pt idx="11">
                  <c:v>1691</c:v>
                </c:pt>
                <c:pt idx="14">
                  <c:v>1644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1575</c:v>
                </c:pt>
                <c:pt idx="5">
                  <c:v>1745</c:v>
                </c:pt>
                <c:pt idx="8">
                  <c:v>2048</c:v>
                </c:pt>
                <c:pt idx="11">
                  <c:v>2460</c:v>
                </c:pt>
                <c:pt idx="14">
                  <c:v>2042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250</c:v>
                </c:pt>
                <c:pt idx="3">
                  <c:v>296</c:v>
                </c:pt>
                <c:pt idx="6">
                  <c:v>262</c:v>
                </c:pt>
                <c:pt idx="9">
                  <c:v>255</c:v>
                </c:pt>
                <c:pt idx="12">
                  <c:v>254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1891</c:v>
                </c:pt>
                <c:pt idx="3">
                  <c:v>1951</c:v>
                </c:pt>
                <c:pt idx="6">
                  <c:v>1717</c:v>
                </c:pt>
                <c:pt idx="9">
                  <c:v>1578</c:v>
                </c:pt>
                <c:pt idx="12">
                  <c:v>1404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168</c:v>
                </c:pt>
                <c:pt idx="3">
                  <c:v>136</c:v>
                </c:pt>
                <c:pt idx="6">
                  <c:v>249</c:v>
                </c:pt>
                <c:pt idx="9">
                  <c:v>384</c:v>
                </c:pt>
                <c:pt idx="12">
                  <c:v>346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8342</c:v>
                </c:pt>
                <c:pt idx="3">
                  <c:v>7928</c:v>
                </c:pt>
                <c:pt idx="6">
                  <c:v>7473</c:v>
                </c:pt>
                <c:pt idx="9">
                  <c:v>7134</c:v>
                </c:pt>
                <c:pt idx="12">
                  <c:v>6474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348</c:v>
                </c:pt>
                <c:pt idx="3">
                  <c:v>485</c:v>
                </c:pt>
                <c:pt idx="6">
                  <c:v>252</c:v>
                </c:pt>
                <c:pt idx="9">
                  <c:v>184</c:v>
                </c:pt>
                <c:pt idx="12">
                  <c:v>148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9701</c:v>
                </c:pt>
                <c:pt idx="3">
                  <c:v>9393</c:v>
                </c:pt>
                <c:pt idx="6">
                  <c:v>9650</c:v>
                </c:pt>
                <c:pt idx="9">
                  <c:v>10366</c:v>
                </c:pt>
                <c:pt idx="12">
                  <c:v>11807</c:v>
                </c:pt>
              </c:numCache>
            </c:numRef>
          </c:val>
        </c:ser>
        <c:dLbls>
          <c:showLegendKey val="0"/>
          <c:showVal val="0"/>
          <c:showCatName val="0"/>
          <c:showSerName val="0"/>
          <c:showPercent val="0"/>
          <c:showBubbleSize val="0"/>
        </c:dLbls>
        <c:gapWidth val="100"/>
        <c:overlap val="100"/>
        <c:axId val="112845568"/>
        <c:axId val="11284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6048</c:v>
                </c:pt>
                <c:pt idx="2">
                  <c:v>#N/A</c:v>
                </c:pt>
                <c:pt idx="3">
                  <c:v>#N/A</c:v>
                </c:pt>
                <c:pt idx="4">
                  <c:v>5506</c:v>
                </c:pt>
                <c:pt idx="5">
                  <c:v>#N/A</c:v>
                </c:pt>
                <c:pt idx="6">
                  <c:v>#N/A</c:v>
                </c:pt>
                <c:pt idx="7">
                  <c:v>4866</c:v>
                </c:pt>
                <c:pt idx="8">
                  <c:v>#N/A</c:v>
                </c:pt>
                <c:pt idx="9">
                  <c:v>#N/A</c:v>
                </c:pt>
                <c:pt idx="10">
                  <c:v>4656</c:v>
                </c:pt>
                <c:pt idx="11">
                  <c:v>#N/A</c:v>
                </c:pt>
                <c:pt idx="12">
                  <c:v>#N/A</c:v>
                </c:pt>
                <c:pt idx="13">
                  <c:v>5568</c:v>
                </c:pt>
                <c:pt idx="14">
                  <c:v>#N/A</c:v>
                </c:pt>
              </c:numCache>
            </c:numRef>
          </c:val>
          <c:smooth val="0"/>
        </c:ser>
        <c:dLbls>
          <c:showLegendKey val="0"/>
          <c:showVal val="0"/>
          <c:showCatName val="0"/>
          <c:showSerName val="0"/>
          <c:showPercent val="0"/>
          <c:showBubbleSize val="0"/>
        </c:dLbls>
        <c:marker val="1"/>
        <c:smooth val="0"/>
        <c:axId val="112845568"/>
        <c:axId val="112847488"/>
      </c:lineChart>
      <c:catAx>
        <c:axId val="1128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847488"/>
        <c:crosses val="autoZero"/>
        <c:auto val="1"/>
        <c:lblAlgn val="ctr"/>
        <c:lblOffset val="100"/>
        <c:tickLblSkip val="1"/>
        <c:tickMarkSkip val="1"/>
        <c:noMultiLvlLbl val="0"/>
      </c:catAx>
      <c:valAx>
        <c:axId val="11284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4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24,593
24,446
180.26
13,401,588
12,912,845
450,366
6,603,702
11,807,248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町内には比較的大きな企業が複数あるが、雇用面も含めて税収を押し上げるほどには至っていないため、類似団体平均に比して大きく下回っている。交付税の復元等により、今後も財政力指数の低下が予測されるが、事務事業の見直しや各種施設の民営化、職員人件費の圧縮等により、財政の健全化を図っ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161670</xdr:rowOff>
    </xdr:from>
    <xdr:ext cx="762000" cy="259045"/>
    <xdr:sp macro="" textlink="">
      <xdr:nvSpPr>
        <xdr:cNvPr id="70"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61685</xdr:rowOff>
    </xdr:to>
    <xdr:cxnSp macro="">
      <xdr:nvCxnSpPr>
        <xdr:cNvPr id="72" name="直線コネクタ 71"/>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61685</xdr:rowOff>
    </xdr:to>
    <xdr:cxnSp macro="">
      <xdr:nvCxnSpPr>
        <xdr:cNvPr id="75" name="直線コネクタ 74"/>
        <xdr:cNvCxnSpPr/>
      </xdr:nvCxnSpPr>
      <xdr:spPr>
        <a:xfrm>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44450</xdr:rowOff>
    </xdr:to>
    <xdr:cxnSp macro="">
      <xdr:nvCxnSpPr>
        <xdr:cNvPr id="78" name="直線コネクタ 77"/>
        <xdr:cNvCxnSpPr/>
      </xdr:nvCxnSpPr>
      <xdr:spPr>
        <a:xfrm>
          <a:off x="1447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2" name="テキスト ボックス 81"/>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公債費は、平成</a:t>
          </a:r>
          <a:r>
            <a:rPr kumimoji="1" lang="en-US" altLang="ja-JP" sz="1300">
              <a:latin typeface="ＭＳ Ｐゴシック"/>
            </a:rPr>
            <a:t>15</a:t>
          </a:r>
          <a:r>
            <a:rPr kumimoji="1" lang="ja-JP" altLang="en-US" sz="1300">
              <a:latin typeface="ＭＳ Ｐゴシック"/>
            </a:rPr>
            <a:t>年度をピークに地方債の借入額の抑制等により減少傾向にあったが、高畠中学校建設や小学校大規模改修事業等により、今後増加に転じる。扶助費も増加傾向にあるが、退職不補充等により人件費は減少傾向となる。また、施設管理や給食業務、通学バス運転業務などの民間委託により物件費も増加傾向となる。経常収支比率は今後も現状程度で推移すると見込んでいるが、事務事業の見直し等により、経常経費の縮減を図ってい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164846</xdr:rowOff>
    </xdr:from>
    <xdr:to>
      <xdr:col>7</xdr:col>
      <xdr:colOff>152400</xdr:colOff>
      <xdr:row>65</xdr:row>
      <xdr:rowOff>147828</xdr:rowOff>
    </xdr:to>
    <xdr:cxnSp macro="">
      <xdr:nvCxnSpPr>
        <xdr:cNvPr id="130" name="直線コネクタ 129"/>
        <xdr:cNvCxnSpPr/>
      </xdr:nvCxnSpPr>
      <xdr:spPr>
        <a:xfrm>
          <a:off x="4114800" y="1113764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164846</xdr:rowOff>
    </xdr:from>
    <xdr:to>
      <xdr:col>6</xdr:col>
      <xdr:colOff>0</xdr:colOff>
      <xdr:row>65</xdr:row>
      <xdr:rowOff>89916</xdr:rowOff>
    </xdr:to>
    <xdr:cxnSp macro="">
      <xdr:nvCxnSpPr>
        <xdr:cNvPr id="133" name="直線コネクタ 132"/>
        <xdr:cNvCxnSpPr/>
      </xdr:nvCxnSpPr>
      <xdr:spPr>
        <a:xfrm flipV="1">
          <a:off x="3225800" y="111376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83583</xdr:rowOff>
    </xdr:from>
    <xdr:ext cx="736600" cy="259045"/>
    <xdr:sp macro="" textlink="">
      <xdr:nvSpPr>
        <xdr:cNvPr id="135" name="テキスト ボックス 134"/>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89916</xdr:rowOff>
    </xdr:to>
    <xdr:cxnSp macro="">
      <xdr:nvCxnSpPr>
        <xdr:cNvPr id="136" name="直線コネクタ 135"/>
        <xdr:cNvCxnSpPr/>
      </xdr:nvCxnSpPr>
      <xdr:spPr>
        <a:xfrm>
          <a:off x="2336800" y="111328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8" name="テキスト ボックス 137"/>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64</xdr:row>
      <xdr:rowOff>160020</xdr:rowOff>
    </xdr:to>
    <xdr:cxnSp macro="">
      <xdr:nvCxnSpPr>
        <xdr:cNvPr id="139" name="直線コネクタ 138"/>
        <xdr:cNvCxnSpPr/>
      </xdr:nvCxnSpPr>
      <xdr:spPr>
        <a:xfrm>
          <a:off x="1447800" y="1106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41" name="テキスト ボックス 140"/>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3" name="テキスト ボックス 142"/>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97028</xdr:rowOff>
    </xdr:from>
    <xdr:to>
      <xdr:col>7</xdr:col>
      <xdr:colOff>203200</xdr:colOff>
      <xdr:row>66</xdr:row>
      <xdr:rowOff>27178</xdr:rowOff>
    </xdr:to>
    <xdr:sp macro="" textlink="">
      <xdr:nvSpPr>
        <xdr:cNvPr id="149" name="円/楕円 148"/>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164355</xdr:rowOff>
    </xdr:from>
    <xdr:ext cx="762000" cy="259045"/>
    <xdr:sp macro="" textlink="">
      <xdr:nvSpPr>
        <xdr:cNvPr id="150" name="財政構造の弾力性該当値テキスト"/>
        <xdr:cNvSpPr txBox="1"/>
      </xdr:nvSpPr>
      <xdr:spPr>
        <a:xfrm>
          <a:off x="5041900" y="1113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51" name="円/楕円 150"/>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2" name="テキスト ボックス 151"/>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39116</xdr:rowOff>
    </xdr:from>
    <xdr:to>
      <xdr:col>4</xdr:col>
      <xdr:colOff>533400</xdr:colOff>
      <xdr:row>65</xdr:row>
      <xdr:rowOff>140716</xdr:rowOff>
    </xdr:to>
    <xdr:sp macro="" textlink="">
      <xdr:nvSpPr>
        <xdr:cNvPr id="153" name="円/楕円 152"/>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125493</xdr:rowOff>
    </xdr:from>
    <xdr:ext cx="762000" cy="259045"/>
    <xdr:sp macro="" textlink="">
      <xdr:nvSpPr>
        <xdr:cNvPr id="154" name="テキスト ボックス 153"/>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5" name="円/楕円 154"/>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6" name="テキスト ボックス 155"/>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7" name="円/楕円 156"/>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8" name="テキスト ボックス 157"/>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[129,542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降雪地のため、維持補修費が高くなっている。委託料も、施設管理や事務事業委託で増加傾向にある。人件費は退職者の増加や不補充などにより減少しており、今後もしばらく減少していくことが見込まれる。今後は物件費が大幅に増加しないよう、実施計画や予算編成で適切に対応し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15515</xdr:rowOff>
    </xdr:from>
    <xdr:to>
      <xdr:col>7</xdr:col>
      <xdr:colOff>152400</xdr:colOff>
      <xdr:row>84</xdr:row>
      <xdr:rowOff>140484</xdr:rowOff>
    </xdr:to>
    <xdr:cxnSp macro="">
      <xdr:nvCxnSpPr>
        <xdr:cNvPr id="195" name="直線コネクタ 194"/>
        <xdr:cNvCxnSpPr/>
      </xdr:nvCxnSpPr>
      <xdr:spPr>
        <a:xfrm>
          <a:off x="4114800" y="14417315"/>
          <a:ext cx="838200" cy="1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117704</xdr:rowOff>
    </xdr:from>
    <xdr:ext cx="762000" cy="259045"/>
    <xdr:sp macro="" textlink="">
      <xdr:nvSpPr>
        <xdr:cNvPr id="196" name="人件費・物件費等の状況平均値テキスト"/>
        <xdr:cNvSpPr txBox="1"/>
      </xdr:nvSpPr>
      <xdr:spPr>
        <a:xfrm>
          <a:off x="5041900" y="1417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15515</xdr:rowOff>
    </xdr:from>
    <xdr:to>
      <xdr:col>6</xdr:col>
      <xdr:colOff>0</xdr:colOff>
      <xdr:row>84</xdr:row>
      <xdr:rowOff>113666</xdr:rowOff>
    </xdr:to>
    <xdr:cxnSp macro="">
      <xdr:nvCxnSpPr>
        <xdr:cNvPr id="198" name="直線コネクタ 197"/>
        <xdr:cNvCxnSpPr/>
      </xdr:nvCxnSpPr>
      <xdr:spPr>
        <a:xfrm flipV="1">
          <a:off x="3225800" y="14417315"/>
          <a:ext cx="889000" cy="9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143746</xdr:rowOff>
    </xdr:from>
    <xdr:ext cx="736600" cy="259045"/>
    <xdr:sp macro="" textlink="">
      <xdr:nvSpPr>
        <xdr:cNvPr id="200" name="テキスト ボックス 199"/>
        <xdr:cNvSpPr txBox="1"/>
      </xdr:nvSpPr>
      <xdr:spPr>
        <a:xfrm>
          <a:off x="3733800" y="1403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113666</xdr:rowOff>
    </xdr:from>
    <xdr:to>
      <xdr:col>4</xdr:col>
      <xdr:colOff>482600</xdr:colOff>
      <xdr:row>85</xdr:row>
      <xdr:rowOff>56787</xdr:rowOff>
    </xdr:to>
    <xdr:cxnSp macro="">
      <xdr:nvCxnSpPr>
        <xdr:cNvPr id="201" name="直線コネクタ 200"/>
        <xdr:cNvCxnSpPr/>
      </xdr:nvCxnSpPr>
      <xdr:spPr>
        <a:xfrm flipV="1">
          <a:off x="2336800" y="14515466"/>
          <a:ext cx="889000" cy="1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146389</xdr:rowOff>
    </xdr:from>
    <xdr:ext cx="762000" cy="259045"/>
    <xdr:sp macro="" textlink="">
      <xdr:nvSpPr>
        <xdr:cNvPr id="203" name="テキスト ボックス 202"/>
        <xdr:cNvSpPr txBox="1"/>
      </xdr:nvSpPr>
      <xdr:spPr>
        <a:xfrm>
          <a:off x="2844800" y="1403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163823</xdr:rowOff>
    </xdr:from>
    <xdr:to>
      <xdr:col>3</xdr:col>
      <xdr:colOff>279400</xdr:colOff>
      <xdr:row>85</xdr:row>
      <xdr:rowOff>56787</xdr:rowOff>
    </xdr:to>
    <xdr:cxnSp macro="">
      <xdr:nvCxnSpPr>
        <xdr:cNvPr id="204" name="直線コネクタ 203"/>
        <xdr:cNvCxnSpPr/>
      </xdr:nvCxnSpPr>
      <xdr:spPr>
        <a:xfrm>
          <a:off x="1447800" y="14565623"/>
          <a:ext cx="889000" cy="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38240</xdr:rowOff>
    </xdr:from>
    <xdr:ext cx="762000" cy="259045"/>
    <xdr:sp macro="" textlink="">
      <xdr:nvSpPr>
        <xdr:cNvPr id="206" name="テキスト ボックス 205"/>
        <xdr:cNvSpPr txBox="1"/>
      </xdr:nvSpPr>
      <xdr:spPr>
        <a:xfrm>
          <a:off x="1955800" y="1409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83720</xdr:rowOff>
    </xdr:from>
    <xdr:ext cx="762000" cy="259045"/>
    <xdr:sp macro="" textlink="">
      <xdr:nvSpPr>
        <xdr:cNvPr id="208" name="テキスト ボックス 207"/>
        <xdr:cNvSpPr txBox="1"/>
      </xdr:nvSpPr>
      <xdr:spPr>
        <a:xfrm>
          <a:off x="1066800" y="141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89684</xdr:rowOff>
    </xdr:from>
    <xdr:to>
      <xdr:col>7</xdr:col>
      <xdr:colOff>203200</xdr:colOff>
      <xdr:row>85</xdr:row>
      <xdr:rowOff>19834</xdr:rowOff>
    </xdr:to>
    <xdr:sp macro="" textlink="">
      <xdr:nvSpPr>
        <xdr:cNvPr id="214" name="円/楕円 213"/>
        <xdr:cNvSpPr/>
      </xdr:nvSpPr>
      <xdr:spPr>
        <a:xfrm>
          <a:off x="4902200" y="144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61761</xdr:rowOff>
    </xdr:from>
    <xdr:ext cx="762000" cy="259045"/>
    <xdr:sp macro="" textlink="">
      <xdr:nvSpPr>
        <xdr:cNvPr id="215" name="人件費・物件費等の状況該当値テキスト"/>
        <xdr:cNvSpPr txBox="1"/>
      </xdr:nvSpPr>
      <xdr:spPr>
        <a:xfrm>
          <a:off x="5041900" y="1446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129,542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136165</xdr:rowOff>
    </xdr:from>
    <xdr:to>
      <xdr:col>6</xdr:col>
      <xdr:colOff>50800</xdr:colOff>
      <xdr:row>84</xdr:row>
      <xdr:rowOff>66315</xdr:rowOff>
    </xdr:to>
    <xdr:sp macro="" textlink="">
      <xdr:nvSpPr>
        <xdr:cNvPr id="216" name="円/楕円 215"/>
        <xdr:cNvSpPr/>
      </xdr:nvSpPr>
      <xdr:spPr>
        <a:xfrm>
          <a:off x="4064000" y="143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51092</xdr:rowOff>
    </xdr:from>
    <xdr:ext cx="736600" cy="259045"/>
    <xdr:sp macro="" textlink="">
      <xdr:nvSpPr>
        <xdr:cNvPr id="217" name="テキスト ボックス 216"/>
        <xdr:cNvSpPr txBox="1"/>
      </xdr:nvSpPr>
      <xdr:spPr>
        <a:xfrm>
          <a:off x="3733800" y="1445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118,666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62866</xdr:rowOff>
    </xdr:from>
    <xdr:to>
      <xdr:col>4</xdr:col>
      <xdr:colOff>533400</xdr:colOff>
      <xdr:row>84</xdr:row>
      <xdr:rowOff>164466</xdr:rowOff>
    </xdr:to>
    <xdr:sp macro="" textlink="">
      <xdr:nvSpPr>
        <xdr:cNvPr id="218" name="円/楕円 217"/>
        <xdr:cNvSpPr/>
      </xdr:nvSpPr>
      <xdr:spPr>
        <a:xfrm>
          <a:off x="3175000" y="144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149243</xdr:rowOff>
    </xdr:from>
    <xdr:ext cx="762000" cy="259045"/>
    <xdr:sp macro="" textlink="">
      <xdr:nvSpPr>
        <xdr:cNvPr id="219" name="テキスト ボックス 218"/>
        <xdr:cNvSpPr txBox="1"/>
      </xdr:nvSpPr>
      <xdr:spPr>
        <a:xfrm>
          <a:off x="2844800" y="1455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127,208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5987</xdr:rowOff>
    </xdr:from>
    <xdr:to>
      <xdr:col>3</xdr:col>
      <xdr:colOff>330200</xdr:colOff>
      <xdr:row>85</xdr:row>
      <xdr:rowOff>107587</xdr:rowOff>
    </xdr:to>
    <xdr:sp macro="" textlink="">
      <xdr:nvSpPr>
        <xdr:cNvPr id="220" name="円/楕円 219"/>
        <xdr:cNvSpPr/>
      </xdr:nvSpPr>
      <xdr:spPr>
        <a:xfrm>
          <a:off x="2286000" y="145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92364</xdr:rowOff>
    </xdr:from>
    <xdr:ext cx="762000" cy="259045"/>
    <xdr:sp macro="" textlink="">
      <xdr:nvSpPr>
        <xdr:cNvPr id="221" name="テキスト ボックス 220"/>
        <xdr:cNvSpPr txBox="1"/>
      </xdr:nvSpPr>
      <xdr:spPr>
        <a:xfrm>
          <a:off x="1955800" y="1466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137,179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113023</xdr:rowOff>
    </xdr:from>
    <xdr:to>
      <xdr:col>2</xdr:col>
      <xdr:colOff>127000</xdr:colOff>
      <xdr:row>85</xdr:row>
      <xdr:rowOff>43173</xdr:rowOff>
    </xdr:to>
    <xdr:sp macro="" textlink="">
      <xdr:nvSpPr>
        <xdr:cNvPr id="222" name="円/楕円 221"/>
        <xdr:cNvSpPr/>
      </xdr:nvSpPr>
      <xdr:spPr>
        <a:xfrm>
          <a:off x="1397000" y="14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27950</xdr:rowOff>
    </xdr:from>
    <xdr:ext cx="762000" cy="259045"/>
    <xdr:sp macro="" textlink="">
      <xdr:nvSpPr>
        <xdr:cNvPr id="223" name="テキスト ボックス 222"/>
        <xdr:cNvSpPr txBox="1"/>
      </xdr:nvSpPr>
      <xdr:spPr>
        <a:xfrm>
          <a:off x="1066800" y="1460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ここ数年は職員給の独自カット等により</a:t>
          </a:r>
          <a:r>
            <a:rPr kumimoji="1" lang="en-US" altLang="ja-JP" sz="1300">
              <a:latin typeface="ＭＳ Ｐゴシック"/>
            </a:rPr>
            <a:t>100</a:t>
          </a:r>
          <a:r>
            <a:rPr kumimoji="1" lang="ja-JP" altLang="en-US" sz="1300">
              <a:latin typeface="ＭＳ Ｐゴシック"/>
            </a:rPr>
            <a:t>を切って推移してきたが、平成</a:t>
          </a:r>
          <a:r>
            <a:rPr kumimoji="1" lang="en-US" altLang="ja-JP" sz="1300">
              <a:latin typeface="ＭＳ Ｐゴシック"/>
            </a:rPr>
            <a:t>23</a:t>
          </a:r>
          <a:r>
            <a:rPr kumimoji="1" lang="ja-JP" altLang="en-US" sz="1300">
              <a:latin typeface="ＭＳ Ｐゴシック"/>
            </a:rPr>
            <a:t>年度から国家公務員の給与カットにより大幅に増加した。（国家公務員の時限的な給与改定特例法による措置がない場合の数値は、平成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98.2</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98.0</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年度は給与独自カットを取りやめたが</a:t>
          </a:r>
          <a:r>
            <a:rPr kumimoji="1" lang="en-US" altLang="ja-JP" sz="1300">
              <a:latin typeface="ＭＳ Ｐゴシック"/>
            </a:rPr>
            <a:t>100</a:t>
          </a:r>
          <a:r>
            <a:rPr kumimoji="1" lang="ja-JP" altLang="en-US" sz="1300">
              <a:latin typeface="ＭＳ Ｐゴシック"/>
            </a:rPr>
            <a:t>を切っている。今後も給与の総点検を行うなど、より一層の給与の適正化に努める。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84</xdr:row>
      <xdr:rowOff>154939</xdr:rowOff>
    </xdr:to>
    <xdr:cxnSp macro="">
      <xdr:nvCxnSpPr>
        <xdr:cNvPr id="252" name="直線コネクタ 251"/>
        <xdr:cNvCxnSpPr/>
      </xdr:nvCxnSpPr>
      <xdr:spPr>
        <a:xfrm flipV="1">
          <a:off x="17018000" y="13905230"/>
          <a:ext cx="0" cy="651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3"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4" name="直線コネクタ 253"/>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98637</xdr:rowOff>
    </xdr:to>
    <xdr:cxnSp macro="">
      <xdr:nvCxnSpPr>
        <xdr:cNvPr id="257" name="直線コネクタ 256"/>
        <xdr:cNvCxnSpPr/>
      </xdr:nvCxnSpPr>
      <xdr:spPr>
        <a:xfrm>
          <a:off x="16179800" y="144923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88</xdr:row>
      <xdr:rowOff>8043</xdr:rowOff>
    </xdr:to>
    <xdr:cxnSp macro="">
      <xdr:nvCxnSpPr>
        <xdr:cNvPr id="260" name="直線コネクタ 259"/>
        <xdr:cNvCxnSpPr/>
      </xdr:nvCxnSpPr>
      <xdr:spPr>
        <a:xfrm flipV="1">
          <a:off x="15290800" y="1449239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10161</xdr:rowOff>
    </xdr:from>
    <xdr:to>
      <xdr:col>23</xdr:col>
      <xdr:colOff>457200</xdr:colOff>
      <xdr:row>83</xdr:row>
      <xdr:rowOff>111761</xdr:rowOff>
    </xdr:to>
    <xdr:sp macro="" textlink="">
      <xdr:nvSpPr>
        <xdr:cNvPr id="261" name="フローチャート : 判断 260"/>
        <xdr:cNvSpPr/>
      </xdr:nvSpPr>
      <xdr:spPr>
        <a:xfrm>
          <a:off x="16129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62" name="テキスト ボックス 261"/>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24130</xdr:rowOff>
    </xdr:to>
    <xdr:cxnSp macro="">
      <xdr:nvCxnSpPr>
        <xdr:cNvPr id="263" name="直線コネクタ 262"/>
        <xdr:cNvCxnSpPr/>
      </xdr:nvCxnSpPr>
      <xdr:spPr>
        <a:xfrm flipV="1">
          <a:off x="14401800" y="150956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64" name="フローチャート : 判断 263"/>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5" name="テキスト ボックス 264"/>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24130</xdr:rowOff>
    </xdr:to>
    <xdr:cxnSp macro="">
      <xdr:nvCxnSpPr>
        <xdr:cNvPr id="266" name="直線コネクタ 265"/>
        <xdr:cNvCxnSpPr/>
      </xdr:nvCxnSpPr>
      <xdr:spPr>
        <a:xfrm>
          <a:off x="13512800" y="14444134"/>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131234</xdr:rowOff>
    </xdr:from>
    <xdr:to>
      <xdr:col>21</xdr:col>
      <xdr:colOff>50800</xdr:colOff>
      <xdr:row>87</xdr:row>
      <xdr:rowOff>61384</xdr:rowOff>
    </xdr:to>
    <xdr:sp macro="" textlink="">
      <xdr:nvSpPr>
        <xdr:cNvPr id="267" name="フローチャート : 判断 266"/>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68" name="テキスト ボックス 267"/>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69" name="フローチャート : 判断 268"/>
        <xdr:cNvSpPr/>
      </xdr:nvSpPr>
      <xdr:spPr>
        <a:xfrm>
          <a:off x="13462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70" name="テキスト ボックス 269"/>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6" name="円/楕円 275"/>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115164</xdr:rowOff>
    </xdr:from>
    <xdr:ext cx="762000" cy="259045"/>
    <xdr:sp macro="" textlink="">
      <xdr:nvSpPr>
        <xdr:cNvPr id="277" name="給与水準   （国との比較）該当値テキスト"/>
        <xdr:cNvSpPr txBox="1"/>
      </xdr:nvSpPr>
      <xdr:spPr>
        <a:xfrm>
          <a:off x="17106900" y="1434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8" name="円/楕円 277"/>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126170</xdr:rowOff>
    </xdr:from>
    <xdr:ext cx="736600" cy="259045"/>
    <xdr:sp macro="" textlink="">
      <xdr:nvSpPr>
        <xdr:cNvPr id="279" name="テキスト ボックス 278"/>
        <xdr:cNvSpPr txBox="1"/>
      </xdr:nvSpPr>
      <xdr:spPr>
        <a:xfrm>
          <a:off x="15798800" y="1452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80" name="円/楕円 279"/>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43620</xdr:rowOff>
    </xdr:from>
    <xdr:ext cx="762000" cy="259045"/>
    <xdr:sp macro="" textlink="">
      <xdr:nvSpPr>
        <xdr:cNvPr id="281" name="テキスト ボックス 280"/>
        <xdr:cNvSpPr txBox="1"/>
      </xdr:nvSpPr>
      <xdr:spPr>
        <a:xfrm>
          <a:off x="14909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2" name="円/楕円 281"/>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83" name="テキスト ボックス 282"/>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4" name="円/楕円 283"/>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5" name="テキスト ボックス 284"/>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年度に消防広域化により、指数は大幅に減少し、類似団体並みになった。今後も部署の統廃合、各種施設に指定管理委託等を導入すること等のほか、定員適正化計画に基づき、職員数の削減に努めていく。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5" name="直線コネクタ 314"/>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6"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7" name="直線コネクタ 316"/>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8"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9" name="直線コネクタ 318"/>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60537</xdr:rowOff>
    </xdr:from>
    <xdr:to>
      <xdr:col>24</xdr:col>
      <xdr:colOff>558800</xdr:colOff>
      <xdr:row>62</xdr:row>
      <xdr:rowOff>102764</xdr:rowOff>
    </xdr:to>
    <xdr:cxnSp macro="">
      <xdr:nvCxnSpPr>
        <xdr:cNvPr id="320" name="直線コネクタ 319"/>
        <xdr:cNvCxnSpPr/>
      </xdr:nvCxnSpPr>
      <xdr:spPr>
        <a:xfrm flipV="1">
          <a:off x="16179800" y="10690437"/>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4145</xdr:rowOff>
    </xdr:from>
    <xdr:ext cx="762000" cy="259045"/>
    <xdr:sp macro="" textlink="">
      <xdr:nvSpPr>
        <xdr:cNvPr id="321" name="定員管理の状況平均値テキスト"/>
        <xdr:cNvSpPr txBox="1"/>
      </xdr:nvSpPr>
      <xdr:spPr>
        <a:xfrm>
          <a:off x="17106900" y="1046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2" name="フローチャート : 判断 321"/>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102764</xdr:rowOff>
    </xdr:from>
    <xdr:to>
      <xdr:col>23</xdr:col>
      <xdr:colOff>406400</xdr:colOff>
      <xdr:row>62</xdr:row>
      <xdr:rowOff>112819</xdr:rowOff>
    </xdr:to>
    <xdr:cxnSp macro="">
      <xdr:nvCxnSpPr>
        <xdr:cNvPr id="323" name="直線コネクタ 322"/>
        <xdr:cNvCxnSpPr/>
      </xdr:nvCxnSpPr>
      <xdr:spPr>
        <a:xfrm flipV="1">
          <a:off x="15290800" y="1073266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4" name="フローチャート : 判断 323"/>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93362</xdr:rowOff>
    </xdr:from>
    <xdr:ext cx="736600" cy="259045"/>
    <xdr:sp macro="" textlink="">
      <xdr:nvSpPr>
        <xdr:cNvPr id="325" name="テキスト ボックス 324"/>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112819</xdr:rowOff>
    </xdr:from>
    <xdr:to>
      <xdr:col>22</xdr:col>
      <xdr:colOff>203200</xdr:colOff>
      <xdr:row>62</xdr:row>
      <xdr:rowOff>122872</xdr:rowOff>
    </xdr:to>
    <xdr:cxnSp macro="">
      <xdr:nvCxnSpPr>
        <xdr:cNvPr id="326" name="直線コネクタ 325"/>
        <xdr:cNvCxnSpPr/>
      </xdr:nvCxnSpPr>
      <xdr:spPr>
        <a:xfrm flipV="1">
          <a:off x="14401800" y="1074271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7" name="フローチャート : 判断 326"/>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83308</xdr:rowOff>
    </xdr:from>
    <xdr:ext cx="762000" cy="259045"/>
    <xdr:sp macro="" textlink="">
      <xdr:nvSpPr>
        <xdr:cNvPr id="328" name="テキスト ボックス 327"/>
        <xdr:cNvSpPr txBox="1"/>
      </xdr:nvSpPr>
      <xdr:spPr>
        <a:xfrm>
          <a:off x="14909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122872</xdr:rowOff>
    </xdr:from>
    <xdr:to>
      <xdr:col>21</xdr:col>
      <xdr:colOff>0</xdr:colOff>
      <xdr:row>64</xdr:row>
      <xdr:rowOff>99695</xdr:rowOff>
    </xdr:to>
    <xdr:cxnSp macro="">
      <xdr:nvCxnSpPr>
        <xdr:cNvPr id="329" name="直線コネクタ 328"/>
        <xdr:cNvCxnSpPr/>
      </xdr:nvCxnSpPr>
      <xdr:spPr>
        <a:xfrm flipV="1">
          <a:off x="13512800" y="10752772"/>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0" name="フローチャート :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135590</xdr:rowOff>
    </xdr:from>
    <xdr:ext cx="762000" cy="259045"/>
    <xdr:sp macro="" textlink="">
      <xdr:nvSpPr>
        <xdr:cNvPr id="331" name="テキスト ボックス 330"/>
        <xdr:cNvSpPr txBox="1"/>
      </xdr:nvSpPr>
      <xdr:spPr>
        <a:xfrm>
          <a:off x="14020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2" name="フローチャート : 判断 331"/>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106908</xdr:rowOff>
    </xdr:from>
    <xdr:ext cx="762000" cy="259045"/>
    <xdr:sp macro="" textlink="">
      <xdr:nvSpPr>
        <xdr:cNvPr id="333" name="テキスト ボックス 332"/>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9737</xdr:rowOff>
    </xdr:from>
    <xdr:to>
      <xdr:col>24</xdr:col>
      <xdr:colOff>609600</xdr:colOff>
      <xdr:row>62</xdr:row>
      <xdr:rowOff>111337</xdr:rowOff>
    </xdr:to>
    <xdr:sp macro="" textlink="">
      <xdr:nvSpPr>
        <xdr:cNvPr id="339" name="円/楕円 338"/>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153264</xdr:rowOff>
    </xdr:from>
    <xdr:ext cx="762000" cy="259045"/>
    <xdr:sp macro="" textlink="">
      <xdr:nvSpPr>
        <xdr:cNvPr id="340" name="定員管理の状況該当値テキスト"/>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51964</xdr:rowOff>
    </xdr:from>
    <xdr:to>
      <xdr:col>23</xdr:col>
      <xdr:colOff>457200</xdr:colOff>
      <xdr:row>62</xdr:row>
      <xdr:rowOff>153564</xdr:rowOff>
    </xdr:to>
    <xdr:sp macro="" textlink="">
      <xdr:nvSpPr>
        <xdr:cNvPr id="341" name="円/楕円 340"/>
        <xdr:cNvSpPr/>
      </xdr:nvSpPr>
      <xdr:spPr>
        <a:xfrm>
          <a:off x="16129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138341</xdr:rowOff>
    </xdr:from>
    <xdr:ext cx="736600" cy="259045"/>
    <xdr:sp macro="" textlink="">
      <xdr:nvSpPr>
        <xdr:cNvPr id="342" name="テキスト ボックス 341"/>
        <xdr:cNvSpPr txBox="1"/>
      </xdr:nvSpPr>
      <xdr:spPr>
        <a:xfrm>
          <a:off x="15798800" y="1076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62019</xdr:rowOff>
    </xdr:from>
    <xdr:to>
      <xdr:col>22</xdr:col>
      <xdr:colOff>254000</xdr:colOff>
      <xdr:row>62</xdr:row>
      <xdr:rowOff>163619</xdr:rowOff>
    </xdr:to>
    <xdr:sp macro="" textlink="">
      <xdr:nvSpPr>
        <xdr:cNvPr id="343" name="円/楕円 342"/>
        <xdr:cNvSpPr/>
      </xdr:nvSpPr>
      <xdr:spPr>
        <a:xfrm>
          <a:off x="15240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148396</xdr:rowOff>
    </xdr:from>
    <xdr:ext cx="762000" cy="259045"/>
    <xdr:sp macro="" textlink="">
      <xdr:nvSpPr>
        <xdr:cNvPr id="344" name="テキスト ボックス 343"/>
        <xdr:cNvSpPr txBox="1"/>
      </xdr:nvSpPr>
      <xdr:spPr>
        <a:xfrm>
          <a:off x="14909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72072</xdr:rowOff>
    </xdr:from>
    <xdr:to>
      <xdr:col>21</xdr:col>
      <xdr:colOff>50800</xdr:colOff>
      <xdr:row>63</xdr:row>
      <xdr:rowOff>2222</xdr:rowOff>
    </xdr:to>
    <xdr:sp macro="" textlink="">
      <xdr:nvSpPr>
        <xdr:cNvPr id="345" name="円/楕円 344"/>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158449</xdr:rowOff>
    </xdr:from>
    <xdr:ext cx="762000" cy="259045"/>
    <xdr:sp macro="" textlink="">
      <xdr:nvSpPr>
        <xdr:cNvPr id="346" name="テキスト ボックス 345"/>
        <xdr:cNvSpPr txBox="1"/>
      </xdr:nvSpPr>
      <xdr:spPr>
        <a:xfrm>
          <a:off x="14020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48895</xdr:rowOff>
    </xdr:from>
    <xdr:to>
      <xdr:col>19</xdr:col>
      <xdr:colOff>533400</xdr:colOff>
      <xdr:row>64</xdr:row>
      <xdr:rowOff>150495</xdr:rowOff>
    </xdr:to>
    <xdr:sp macro="" textlink="">
      <xdr:nvSpPr>
        <xdr:cNvPr id="347" name="円/楕円 346"/>
        <xdr:cNvSpPr/>
      </xdr:nvSpPr>
      <xdr:spPr>
        <a:xfrm>
          <a:off x="13462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135272</xdr:rowOff>
    </xdr:from>
    <xdr:ext cx="762000" cy="259045"/>
    <xdr:sp macro="" textlink="">
      <xdr:nvSpPr>
        <xdr:cNvPr id="348" name="テキスト ボックス 347"/>
        <xdr:cNvSpPr txBox="1"/>
      </xdr:nvSpPr>
      <xdr:spPr>
        <a:xfrm>
          <a:off x="13131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公債費は平成</a:t>
          </a:r>
          <a:r>
            <a:rPr kumimoji="1" lang="en-US" altLang="ja-JP" sz="1300">
              <a:latin typeface="ＭＳ Ｐゴシック"/>
            </a:rPr>
            <a:t>15</a:t>
          </a:r>
          <a:r>
            <a:rPr kumimoji="1" lang="ja-JP" altLang="en-US" sz="1300">
              <a:latin typeface="ＭＳ Ｐゴシック"/>
            </a:rPr>
            <a:t>年度をピークに減少傾向にあり、実質公債費比率は、基準である</a:t>
          </a:r>
          <a:r>
            <a:rPr kumimoji="1" lang="en-US" altLang="ja-JP" sz="1300">
              <a:latin typeface="ＭＳ Ｐゴシック"/>
            </a:rPr>
            <a:t>18</a:t>
          </a:r>
          <a:r>
            <a:rPr kumimoji="1" lang="ja-JP" altLang="en-US" sz="1300">
              <a:latin typeface="ＭＳ Ｐゴシック"/>
            </a:rPr>
            <a:t>％を下回っているが、類似団体から見ると大きく上回っている。今後は、高畠中学校整備事業や小学校大規模改修事業により増加に転じる見込みである。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5" name="直線コネクタ 374"/>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6"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7" name="直線コネクタ 376"/>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8382</xdr:rowOff>
    </xdr:from>
    <xdr:to>
      <xdr:col>24</xdr:col>
      <xdr:colOff>558800</xdr:colOff>
      <xdr:row>43</xdr:row>
      <xdr:rowOff>104902</xdr:rowOff>
    </xdr:to>
    <xdr:cxnSp macro="">
      <xdr:nvCxnSpPr>
        <xdr:cNvPr id="380" name="直線コネクタ 379"/>
        <xdr:cNvCxnSpPr/>
      </xdr:nvCxnSpPr>
      <xdr:spPr>
        <a:xfrm flipV="1">
          <a:off x="16179800" y="738073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1"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2" name="フローチャート :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104902</xdr:rowOff>
    </xdr:from>
    <xdr:to>
      <xdr:col>23</xdr:col>
      <xdr:colOff>406400</xdr:colOff>
      <xdr:row>44</xdr:row>
      <xdr:rowOff>20320</xdr:rowOff>
    </xdr:to>
    <xdr:cxnSp macro="">
      <xdr:nvCxnSpPr>
        <xdr:cNvPr id="383" name="直線コネクタ 382"/>
        <xdr:cNvCxnSpPr/>
      </xdr:nvCxnSpPr>
      <xdr:spPr>
        <a:xfrm flipV="1">
          <a:off x="15290800" y="74772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4" name="フローチャート : 判断 383"/>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5" name="テキスト ボックス 384"/>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155448</xdr:rowOff>
    </xdr:to>
    <xdr:cxnSp macro="">
      <xdr:nvCxnSpPr>
        <xdr:cNvPr id="386" name="直線コネクタ 385"/>
        <xdr:cNvCxnSpPr/>
      </xdr:nvCxnSpPr>
      <xdr:spPr>
        <a:xfrm flipV="1">
          <a:off x="14401800" y="75641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7" name="フローチャート : 判断 386"/>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88" name="テキスト ボックス 387"/>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155448</xdr:rowOff>
    </xdr:from>
    <xdr:to>
      <xdr:col>21</xdr:col>
      <xdr:colOff>0</xdr:colOff>
      <xdr:row>45</xdr:row>
      <xdr:rowOff>99822</xdr:rowOff>
    </xdr:to>
    <xdr:cxnSp macro="">
      <xdr:nvCxnSpPr>
        <xdr:cNvPr id="389" name="直線コネクタ 388"/>
        <xdr:cNvCxnSpPr/>
      </xdr:nvCxnSpPr>
      <xdr:spPr>
        <a:xfrm flipV="1">
          <a:off x="13512800" y="76992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0" name="フローチャート : 判断 389"/>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91" name="テキスト ボックス 390"/>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2" name="フローチャート : 判断 391"/>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3" name="テキスト ボックス 392"/>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129032</xdr:rowOff>
    </xdr:from>
    <xdr:to>
      <xdr:col>24</xdr:col>
      <xdr:colOff>609600</xdr:colOff>
      <xdr:row>43</xdr:row>
      <xdr:rowOff>59182</xdr:rowOff>
    </xdr:to>
    <xdr:sp macro="" textlink="">
      <xdr:nvSpPr>
        <xdr:cNvPr id="399" name="円/楕円 398"/>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101109</xdr:rowOff>
    </xdr:from>
    <xdr:ext cx="762000" cy="259045"/>
    <xdr:sp macro="" textlink="">
      <xdr:nvSpPr>
        <xdr:cNvPr id="400" name="公債費負担の状況該当値テキスト"/>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54102</xdr:rowOff>
    </xdr:from>
    <xdr:to>
      <xdr:col>23</xdr:col>
      <xdr:colOff>457200</xdr:colOff>
      <xdr:row>43</xdr:row>
      <xdr:rowOff>155702</xdr:rowOff>
    </xdr:to>
    <xdr:sp macro="" textlink="">
      <xdr:nvSpPr>
        <xdr:cNvPr id="401" name="円/楕円 400"/>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140479</xdr:rowOff>
    </xdr:from>
    <xdr:ext cx="736600" cy="259045"/>
    <xdr:sp macro="" textlink="">
      <xdr:nvSpPr>
        <xdr:cNvPr id="402" name="テキスト ボックス 401"/>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3" name="円/楕円 402"/>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4" name="テキスト ボックス 403"/>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104648</xdr:rowOff>
    </xdr:from>
    <xdr:to>
      <xdr:col>21</xdr:col>
      <xdr:colOff>50800</xdr:colOff>
      <xdr:row>45</xdr:row>
      <xdr:rowOff>34798</xdr:rowOff>
    </xdr:to>
    <xdr:sp macro="" textlink="">
      <xdr:nvSpPr>
        <xdr:cNvPr id="405" name="円/楕円 404"/>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19575</xdr:rowOff>
    </xdr:from>
    <xdr:ext cx="762000" cy="259045"/>
    <xdr:sp macro="" textlink="">
      <xdr:nvSpPr>
        <xdr:cNvPr id="406" name="テキスト ボックス 405"/>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49022</xdr:rowOff>
    </xdr:from>
    <xdr:to>
      <xdr:col>19</xdr:col>
      <xdr:colOff>533400</xdr:colOff>
      <xdr:row>45</xdr:row>
      <xdr:rowOff>150622</xdr:rowOff>
    </xdr:to>
    <xdr:sp macro="" textlink="">
      <xdr:nvSpPr>
        <xdr:cNvPr id="407" name="円/楕円 406"/>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135399</xdr:rowOff>
    </xdr:from>
    <xdr:ext cx="762000" cy="259045"/>
    <xdr:sp macro="" textlink="">
      <xdr:nvSpPr>
        <xdr:cNvPr id="408" name="テキスト ボックス 407"/>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a:t>
          </a:r>
          <a:r>
            <a:rPr kumimoji="1" lang="en-US" altLang="ja-JP" sz="1300">
              <a:latin typeface="ＭＳ Ｐゴシック"/>
            </a:rPr>
            <a:t>25</a:t>
          </a:r>
          <a:r>
            <a:rPr kumimoji="1" lang="ja-JP" altLang="en-US" sz="1300">
              <a:latin typeface="ＭＳ Ｐゴシック"/>
            </a:rPr>
            <a:t>年度から始まった高畠中学校整備事業により増加に転じた。事業の抑制や職員数の圧縮等により、比重の大きい地方債現在高や公営企業等繰入見込額、退職手当負担見込額等の軽減を図っていくが、今後しばらくは上昇すると見込んでい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7" name="直線コネクタ 436"/>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8"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9" name="直線コネクタ 438"/>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117179</xdr:rowOff>
    </xdr:from>
    <xdr:to>
      <xdr:col>24</xdr:col>
      <xdr:colOff>558800</xdr:colOff>
      <xdr:row>18</xdr:row>
      <xdr:rowOff>100161</xdr:rowOff>
    </xdr:to>
    <xdr:cxnSp macro="">
      <xdr:nvCxnSpPr>
        <xdr:cNvPr id="442" name="直線コネクタ 441"/>
        <xdr:cNvCxnSpPr/>
      </xdr:nvCxnSpPr>
      <xdr:spPr>
        <a:xfrm>
          <a:off x="16179800" y="3031829"/>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3" name="将来負担の状況平均値テキスト"/>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4" name="フローチャート : 判断 443"/>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117179</xdr:rowOff>
    </xdr:from>
    <xdr:to>
      <xdr:col>23</xdr:col>
      <xdr:colOff>406400</xdr:colOff>
      <xdr:row>17</xdr:row>
      <xdr:rowOff>156591</xdr:rowOff>
    </xdr:to>
    <xdr:cxnSp macro="">
      <xdr:nvCxnSpPr>
        <xdr:cNvPr id="445" name="直線コネクタ 444"/>
        <xdr:cNvCxnSpPr/>
      </xdr:nvCxnSpPr>
      <xdr:spPr>
        <a:xfrm flipV="1">
          <a:off x="15290800" y="3031829"/>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6" name="フローチャート : 判断 445"/>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7" name="テキスト ボックス 446"/>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156591</xdr:rowOff>
    </xdr:from>
    <xdr:to>
      <xdr:col>22</xdr:col>
      <xdr:colOff>203200</xdr:colOff>
      <xdr:row>18</xdr:row>
      <xdr:rowOff>55118</xdr:rowOff>
    </xdr:to>
    <xdr:cxnSp macro="">
      <xdr:nvCxnSpPr>
        <xdr:cNvPr id="448" name="直線コネクタ 447"/>
        <xdr:cNvCxnSpPr/>
      </xdr:nvCxnSpPr>
      <xdr:spPr>
        <a:xfrm flipV="1">
          <a:off x="14401800" y="307124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49" name="フローチャート : 判断 448"/>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0" name="テキスト ボックス 449"/>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55118</xdr:rowOff>
    </xdr:from>
    <xdr:to>
      <xdr:col>21</xdr:col>
      <xdr:colOff>0</xdr:colOff>
      <xdr:row>18</xdr:row>
      <xdr:rowOff>114639</xdr:rowOff>
    </xdr:to>
    <xdr:cxnSp macro="">
      <xdr:nvCxnSpPr>
        <xdr:cNvPr id="451" name="直線コネクタ 450"/>
        <xdr:cNvCxnSpPr/>
      </xdr:nvCxnSpPr>
      <xdr:spPr>
        <a:xfrm flipV="1">
          <a:off x="13512800" y="3141218"/>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2" name="フローチャート : 判断 451"/>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3" name="テキスト ボックス 452"/>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4" name="フローチャート : 判断 453"/>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5" name="テキスト ボックス 454"/>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49361</xdr:rowOff>
    </xdr:from>
    <xdr:to>
      <xdr:col>24</xdr:col>
      <xdr:colOff>609600</xdr:colOff>
      <xdr:row>18</xdr:row>
      <xdr:rowOff>150961</xdr:rowOff>
    </xdr:to>
    <xdr:sp macro="" textlink="">
      <xdr:nvSpPr>
        <xdr:cNvPr id="461" name="円/楕円 460"/>
        <xdr:cNvSpPr/>
      </xdr:nvSpPr>
      <xdr:spPr>
        <a:xfrm>
          <a:off x="16967200" y="31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21438</xdr:rowOff>
    </xdr:from>
    <xdr:ext cx="762000" cy="259045"/>
    <xdr:sp macro="" textlink="">
      <xdr:nvSpPr>
        <xdr:cNvPr id="462" name="将来負担の状況該当値テキスト"/>
        <xdr:cNvSpPr txBox="1"/>
      </xdr:nvSpPr>
      <xdr:spPr>
        <a:xfrm>
          <a:off x="17106900" y="310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66379</xdr:rowOff>
    </xdr:from>
    <xdr:to>
      <xdr:col>23</xdr:col>
      <xdr:colOff>457200</xdr:colOff>
      <xdr:row>17</xdr:row>
      <xdr:rowOff>167979</xdr:rowOff>
    </xdr:to>
    <xdr:sp macro="" textlink="">
      <xdr:nvSpPr>
        <xdr:cNvPr id="463" name="円/楕円 462"/>
        <xdr:cNvSpPr/>
      </xdr:nvSpPr>
      <xdr:spPr>
        <a:xfrm>
          <a:off x="161290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152756</xdr:rowOff>
    </xdr:from>
    <xdr:ext cx="736600" cy="259045"/>
    <xdr:sp macro="" textlink="">
      <xdr:nvSpPr>
        <xdr:cNvPr id="464" name="テキスト ボックス 463"/>
        <xdr:cNvSpPr txBox="1"/>
      </xdr:nvSpPr>
      <xdr:spPr>
        <a:xfrm>
          <a:off x="15798800" y="306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105791</xdr:rowOff>
    </xdr:from>
    <xdr:to>
      <xdr:col>22</xdr:col>
      <xdr:colOff>254000</xdr:colOff>
      <xdr:row>18</xdr:row>
      <xdr:rowOff>35941</xdr:rowOff>
    </xdr:to>
    <xdr:sp macro="" textlink="">
      <xdr:nvSpPr>
        <xdr:cNvPr id="465" name="円/楕円 464"/>
        <xdr:cNvSpPr/>
      </xdr:nvSpPr>
      <xdr:spPr>
        <a:xfrm>
          <a:off x="152400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20718</xdr:rowOff>
    </xdr:from>
    <xdr:ext cx="762000" cy="259045"/>
    <xdr:sp macro="" textlink="">
      <xdr:nvSpPr>
        <xdr:cNvPr id="466" name="テキスト ボックス 465"/>
        <xdr:cNvSpPr txBox="1"/>
      </xdr:nvSpPr>
      <xdr:spPr>
        <a:xfrm>
          <a:off x="14909800" y="31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4318</xdr:rowOff>
    </xdr:from>
    <xdr:to>
      <xdr:col>21</xdr:col>
      <xdr:colOff>50800</xdr:colOff>
      <xdr:row>18</xdr:row>
      <xdr:rowOff>105918</xdr:rowOff>
    </xdr:to>
    <xdr:sp macro="" textlink="">
      <xdr:nvSpPr>
        <xdr:cNvPr id="467" name="円/楕円 466"/>
        <xdr:cNvSpPr/>
      </xdr:nvSpPr>
      <xdr:spPr>
        <a:xfrm>
          <a:off x="14351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90695</xdr:rowOff>
    </xdr:from>
    <xdr:ext cx="762000" cy="259045"/>
    <xdr:sp macro="" textlink="">
      <xdr:nvSpPr>
        <xdr:cNvPr id="468" name="テキスト ボックス 467"/>
        <xdr:cNvSpPr txBox="1"/>
      </xdr:nvSpPr>
      <xdr:spPr>
        <a:xfrm>
          <a:off x="14020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63839</xdr:rowOff>
    </xdr:from>
    <xdr:to>
      <xdr:col>19</xdr:col>
      <xdr:colOff>533400</xdr:colOff>
      <xdr:row>18</xdr:row>
      <xdr:rowOff>165439</xdr:rowOff>
    </xdr:to>
    <xdr:sp macro="" textlink="">
      <xdr:nvSpPr>
        <xdr:cNvPr id="469" name="円/楕円 468"/>
        <xdr:cNvSpPr/>
      </xdr:nvSpPr>
      <xdr:spPr>
        <a:xfrm>
          <a:off x="13462000" y="31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150216</xdr:rowOff>
    </xdr:from>
    <xdr:ext cx="762000" cy="259045"/>
    <xdr:sp macro="" textlink="">
      <xdr:nvSpPr>
        <xdr:cNvPr id="470" name="テキスト ボックス 469"/>
        <xdr:cNvSpPr txBox="1"/>
      </xdr:nvSpPr>
      <xdr:spPr>
        <a:xfrm>
          <a:off x="13131800" y="323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山形県高畠町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24,593
24,446
180.26
13,401,588
12,912,845
450,366
6,603,702
11,807,248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職員給・特別職報酬等の独自削減をおこなってきたものの、公民館体制・文化施設への職員の配置等により、類似団体平均に比して高くなっているが、消防広域化により数値は大幅に改善した。今後も、定員適正化計画に基づき、職員数や給与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79375</xdr:rowOff>
    </xdr:from>
    <xdr:to>
      <xdr:col>7</xdr:col>
      <xdr:colOff>15875</xdr:colOff>
      <xdr:row>40</xdr:row>
      <xdr:rowOff>165100</xdr:rowOff>
    </xdr:to>
    <xdr:cxnSp macro="">
      <xdr:nvCxnSpPr>
        <xdr:cNvPr id="63" name="直線コネクタ 62"/>
        <xdr:cNvCxnSpPr/>
      </xdr:nvCxnSpPr>
      <xdr:spPr>
        <a:xfrm flipV="1">
          <a:off x="4826000" y="57372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165752</xdr:rowOff>
    </xdr:from>
    <xdr:ext cx="762000" cy="259045"/>
    <xdr:sp macro="" textlink="">
      <xdr:nvSpPr>
        <xdr:cNvPr id="66"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79375</xdr:rowOff>
    </xdr:from>
    <xdr:to>
      <xdr:col>7</xdr:col>
      <xdr:colOff>104775</xdr:colOff>
      <xdr:row>33</xdr:row>
      <xdr:rowOff>79375</xdr:rowOff>
    </xdr:to>
    <xdr:cxnSp macro="">
      <xdr:nvCxnSpPr>
        <xdr:cNvPr id="67" name="直線コネクタ 66"/>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155575</xdr:rowOff>
    </xdr:from>
    <xdr:to>
      <xdr:col>7</xdr:col>
      <xdr:colOff>15875</xdr:colOff>
      <xdr:row>38</xdr:row>
      <xdr:rowOff>12700</xdr:rowOff>
    </xdr:to>
    <xdr:cxnSp macro="">
      <xdr:nvCxnSpPr>
        <xdr:cNvPr id="68" name="直線コネクタ 67"/>
        <xdr:cNvCxnSpPr/>
      </xdr:nvCxnSpPr>
      <xdr:spPr>
        <a:xfrm>
          <a:off x="3987800" y="6499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45102</xdr:rowOff>
    </xdr:from>
    <xdr:ext cx="762000" cy="259045"/>
    <xdr:sp macro="" textlink="">
      <xdr:nvSpPr>
        <xdr:cNvPr id="69" name="人件費平均値テキスト"/>
        <xdr:cNvSpPr txBox="1"/>
      </xdr:nvSpPr>
      <xdr:spPr>
        <a:xfrm>
          <a:off x="4914900" y="6045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28575</xdr:rowOff>
    </xdr:from>
    <xdr:to>
      <xdr:col>7</xdr:col>
      <xdr:colOff>66675</xdr:colOff>
      <xdr:row>36</xdr:row>
      <xdr:rowOff>130175</xdr:rowOff>
    </xdr:to>
    <xdr:sp macro="" textlink="">
      <xdr:nvSpPr>
        <xdr:cNvPr id="70" name="フローチャート : 判断 69"/>
        <xdr:cNvSpPr/>
      </xdr:nvSpPr>
      <xdr:spPr>
        <a:xfrm>
          <a:off x="47752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155575</xdr:rowOff>
    </xdr:from>
    <xdr:to>
      <xdr:col>5</xdr:col>
      <xdr:colOff>549275</xdr:colOff>
      <xdr:row>38</xdr:row>
      <xdr:rowOff>127000</xdr:rowOff>
    </xdr:to>
    <xdr:cxnSp macro="">
      <xdr:nvCxnSpPr>
        <xdr:cNvPr id="71" name="直線コネクタ 70"/>
        <xdr:cNvCxnSpPr/>
      </xdr:nvCxnSpPr>
      <xdr:spPr>
        <a:xfrm flipV="1">
          <a:off x="3098800" y="64992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142875</xdr:rowOff>
    </xdr:from>
    <xdr:to>
      <xdr:col>5</xdr:col>
      <xdr:colOff>600075</xdr:colOff>
      <xdr:row>36</xdr:row>
      <xdr:rowOff>73025</xdr:rowOff>
    </xdr:to>
    <xdr:sp macro="" textlink="">
      <xdr:nvSpPr>
        <xdr:cNvPr id="72" name="フローチャート : 判断 71"/>
        <xdr:cNvSpPr/>
      </xdr:nvSpPr>
      <xdr:spPr>
        <a:xfrm>
          <a:off x="39370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83202</xdr:rowOff>
    </xdr:from>
    <xdr:ext cx="736600" cy="259045"/>
    <xdr:sp macro="" textlink="">
      <xdr:nvSpPr>
        <xdr:cNvPr id="73" name="テキスト ボックス 72"/>
        <xdr:cNvSpPr txBox="1"/>
      </xdr:nvSpPr>
      <xdr:spPr>
        <a:xfrm>
          <a:off x="3606800" y="591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41</xdr:row>
      <xdr:rowOff>69850</xdr:rowOff>
    </xdr:to>
    <xdr:cxnSp macro="">
      <xdr:nvCxnSpPr>
        <xdr:cNvPr id="74" name="直線コネクタ 73"/>
        <xdr:cNvCxnSpPr/>
      </xdr:nvCxnSpPr>
      <xdr:spPr>
        <a:xfrm flipV="1">
          <a:off x="2209800" y="6642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5" name="フローチャート : 判断 74"/>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76" name="テキスト ボックス 75"/>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79375</xdr:rowOff>
    </xdr:from>
    <xdr:to>
      <xdr:col>3</xdr:col>
      <xdr:colOff>142875</xdr:colOff>
      <xdr:row>41</xdr:row>
      <xdr:rowOff>69850</xdr:rowOff>
    </xdr:to>
    <xdr:cxnSp macro="">
      <xdr:nvCxnSpPr>
        <xdr:cNvPr id="77" name="直線コネクタ 76"/>
        <xdr:cNvCxnSpPr/>
      </xdr:nvCxnSpPr>
      <xdr:spPr>
        <a:xfrm>
          <a:off x="1320800" y="69373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0</xdr:rowOff>
    </xdr:from>
    <xdr:to>
      <xdr:col>3</xdr:col>
      <xdr:colOff>193675</xdr:colOff>
      <xdr:row>37</xdr:row>
      <xdr:rowOff>101600</xdr:rowOff>
    </xdr:to>
    <xdr:sp macro="" textlink="">
      <xdr:nvSpPr>
        <xdr:cNvPr id="78" name="フローチャート : 判断 77"/>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111777</xdr:rowOff>
    </xdr:from>
    <xdr:ext cx="762000" cy="259045"/>
    <xdr:sp macro="" textlink="">
      <xdr:nvSpPr>
        <xdr:cNvPr id="79" name="テキスト ボックス 78"/>
        <xdr:cNvSpPr txBox="1"/>
      </xdr:nvSpPr>
      <xdr:spPr>
        <a:xfrm>
          <a:off x="1828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80" name="フローチャート : 判断 79"/>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81" name="テキスト ボックス 80"/>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7" name="円/楕円 86"/>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8"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104775</xdr:rowOff>
    </xdr:from>
    <xdr:to>
      <xdr:col>5</xdr:col>
      <xdr:colOff>600075</xdr:colOff>
      <xdr:row>38</xdr:row>
      <xdr:rowOff>34925</xdr:rowOff>
    </xdr:to>
    <xdr:sp macro="" textlink="">
      <xdr:nvSpPr>
        <xdr:cNvPr id="89" name="円/楕円 88"/>
        <xdr:cNvSpPr/>
      </xdr:nvSpPr>
      <xdr:spPr>
        <a:xfrm>
          <a:off x="3937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19702</xdr:rowOff>
    </xdr:from>
    <xdr:ext cx="736600" cy="259045"/>
    <xdr:sp macro="" textlink="">
      <xdr:nvSpPr>
        <xdr:cNvPr id="90" name="テキスト ボックス 89"/>
        <xdr:cNvSpPr txBox="1"/>
      </xdr:nvSpPr>
      <xdr:spPr>
        <a:xfrm>
          <a:off x="3606800" y="653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91" name="円/楕円 90"/>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2" name="テキスト ボックス 91"/>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93" name="円/楕円 92"/>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4" name="テキスト ボックス 93"/>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28575</xdr:rowOff>
    </xdr:from>
    <xdr:to>
      <xdr:col>1</xdr:col>
      <xdr:colOff>676275</xdr:colOff>
      <xdr:row>40</xdr:row>
      <xdr:rowOff>130175</xdr:rowOff>
    </xdr:to>
    <xdr:sp macro="" textlink="">
      <xdr:nvSpPr>
        <xdr:cNvPr id="95" name="円/楕円 94"/>
        <xdr:cNvSpPr/>
      </xdr:nvSpPr>
      <xdr:spPr>
        <a:xfrm>
          <a:off x="1270000" y="6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114952</xdr:rowOff>
    </xdr:from>
    <xdr:ext cx="762000" cy="259045"/>
    <xdr:sp macro="" textlink="">
      <xdr:nvSpPr>
        <xdr:cNvPr id="96" name="テキスト ボックス 95"/>
        <xdr:cNvSpPr txBox="1"/>
      </xdr:nvSpPr>
      <xdr:spPr>
        <a:xfrm>
          <a:off x="939800" y="69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実施計画や予算編成の際、抑制に努めているが、施設管理や給食業務、通学バス運転業務など、民間委託する事業が増加している。現在は類似団体平均を下回っているが、今後とも内部管理経費の見直しや削減を行い、数値の抑制に努めたい。</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15</xdr:row>
      <xdr:rowOff>69850</xdr:rowOff>
    </xdr:to>
    <xdr:cxnSp macro="">
      <xdr:nvCxnSpPr>
        <xdr:cNvPr id="129" name="直線コネクタ 128"/>
        <xdr:cNvCxnSpPr/>
      </xdr:nvCxnSpPr>
      <xdr:spPr>
        <a:xfrm>
          <a:off x="15671800" y="2552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31" name="フローチャート :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15</xdr:row>
      <xdr:rowOff>57150</xdr:rowOff>
    </xdr:to>
    <xdr:cxnSp macro="">
      <xdr:nvCxnSpPr>
        <xdr:cNvPr id="132" name="直線コネクタ 131"/>
        <xdr:cNvCxnSpPr/>
      </xdr:nvCxnSpPr>
      <xdr:spPr>
        <a:xfrm flipV="1">
          <a:off x="14782800" y="255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3" name="フローチャート :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57150</xdr:rowOff>
    </xdr:to>
    <xdr:cxnSp macro="">
      <xdr:nvCxnSpPr>
        <xdr:cNvPr id="135" name="直線コネクタ 134"/>
        <xdr:cNvCxnSpPr/>
      </xdr:nvCxnSpPr>
      <xdr:spPr>
        <a:xfrm>
          <a:off x="13893800" y="252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6" name="フローチャート : 判断 135"/>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38100</xdr:rowOff>
    </xdr:from>
    <xdr:to>
      <xdr:col>20</xdr:col>
      <xdr:colOff>158750</xdr:colOff>
      <xdr:row>14</xdr:row>
      <xdr:rowOff>127000</xdr:rowOff>
    </xdr:to>
    <xdr:cxnSp macro="">
      <xdr:nvCxnSpPr>
        <xdr:cNvPr id="138" name="直線コネクタ 137"/>
        <xdr:cNvCxnSpPr/>
      </xdr:nvCxnSpPr>
      <xdr:spPr>
        <a:xfrm>
          <a:off x="13004800" y="243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2" name="テキスト ボックス 141"/>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8" name="円/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50" name="円/楕円 149"/>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51" name="テキスト ボックス 150"/>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6350</xdr:rowOff>
    </xdr:from>
    <xdr:to>
      <xdr:col>21</xdr:col>
      <xdr:colOff>412750</xdr:colOff>
      <xdr:row>15</xdr:row>
      <xdr:rowOff>107950</xdr:rowOff>
    </xdr:to>
    <xdr:sp macro="" textlink="">
      <xdr:nvSpPr>
        <xdr:cNvPr id="152" name="円/楕円 151"/>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53" name="テキスト ボックス 152"/>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4" name="円/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158750</xdr:rowOff>
    </xdr:from>
    <xdr:to>
      <xdr:col>19</xdr:col>
      <xdr:colOff>6350</xdr:colOff>
      <xdr:row>14</xdr:row>
      <xdr:rowOff>88900</xdr:rowOff>
    </xdr:to>
    <xdr:sp macro="" textlink="">
      <xdr:nvSpPr>
        <xdr:cNvPr id="156" name="円/楕円 155"/>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99077</xdr:rowOff>
    </xdr:from>
    <xdr:ext cx="762000" cy="259045"/>
    <xdr:sp macro="" textlink="">
      <xdr:nvSpPr>
        <xdr:cNvPr id="157" name="テキスト ボックス 156"/>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よりも若干低い比率となっている。扶助費は、社会保障制度改正や県・町単福祉医療の充実により、年々増加している。今後もこの傾向は変わらないと考えられるが、適正な行政サービスの提供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3" name="直線コネクタ 182"/>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57</xdr:row>
      <xdr:rowOff>115570</xdr:rowOff>
    </xdr:to>
    <xdr:cxnSp macro="">
      <xdr:nvCxnSpPr>
        <xdr:cNvPr id="188" name="直線コネクタ 187"/>
        <xdr:cNvCxnSpPr/>
      </xdr:nvCxnSpPr>
      <xdr:spPr>
        <a:xfrm>
          <a:off x="3987800" y="97053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90" name="フローチャート :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24130</xdr:rowOff>
    </xdr:from>
    <xdr:to>
      <xdr:col>5</xdr:col>
      <xdr:colOff>549275</xdr:colOff>
      <xdr:row>56</xdr:row>
      <xdr:rowOff>104140</xdr:rowOff>
    </xdr:to>
    <xdr:cxnSp macro="">
      <xdr:nvCxnSpPr>
        <xdr:cNvPr id="191" name="直線コネクタ 190"/>
        <xdr:cNvCxnSpPr/>
      </xdr:nvCxnSpPr>
      <xdr:spPr>
        <a:xfrm>
          <a:off x="3098800" y="94538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58420</xdr:rowOff>
    </xdr:from>
    <xdr:to>
      <xdr:col>4</xdr:col>
      <xdr:colOff>346075</xdr:colOff>
      <xdr:row>55</xdr:row>
      <xdr:rowOff>24130</xdr:rowOff>
    </xdr:to>
    <xdr:cxnSp macro="">
      <xdr:nvCxnSpPr>
        <xdr:cNvPr id="194" name="直線コネクタ 193"/>
        <xdr:cNvCxnSpPr/>
      </xdr:nvCxnSpPr>
      <xdr:spPr>
        <a:xfrm>
          <a:off x="2209800" y="9316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5" name="フローチャート : 判断 194"/>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96" name="テキスト ボックス 195"/>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58420</xdr:rowOff>
    </xdr:from>
    <xdr:to>
      <xdr:col>3</xdr:col>
      <xdr:colOff>142875</xdr:colOff>
      <xdr:row>54</xdr:row>
      <xdr:rowOff>81280</xdr:rowOff>
    </xdr:to>
    <xdr:cxnSp macro="">
      <xdr:nvCxnSpPr>
        <xdr:cNvPr id="197" name="直線コネクタ 196"/>
        <xdr:cNvCxnSpPr/>
      </xdr:nvCxnSpPr>
      <xdr:spPr>
        <a:xfrm flipV="1">
          <a:off x="1320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8" name="フローチャート :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200" name="フローチャート : 判断 199"/>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25417</xdr:rowOff>
    </xdr:from>
    <xdr:ext cx="762000" cy="259045"/>
    <xdr:sp macro="" textlink="">
      <xdr:nvSpPr>
        <xdr:cNvPr id="201" name="テキスト ボックス 200"/>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207" name="円/楕円 206"/>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81297</xdr:rowOff>
    </xdr:from>
    <xdr:ext cx="762000" cy="259045"/>
    <xdr:sp macro="" textlink="">
      <xdr:nvSpPr>
        <xdr:cNvPr id="208" name="扶助費該当値テキスト"/>
        <xdr:cNvSpPr txBox="1"/>
      </xdr:nvSpPr>
      <xdr:spPr>
        <a:xfrm>
          <a:off x="4914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9" name="円/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165117</xdr:rowOff>
    </xdr:from>
    <xdr:ext cx="736600" cy="259045"/>
    <xdr:sp macro="" textlink="">
      <xdr:nvSpPr>
        <xdr:cNvPr id="210" name="テキスト ボックス 209"/>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11" name="円/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xdr:rowOff>
    </xdr:from>
    <xdr:to>
      <xdr:col>3</xdr:col>
      <xdr:colOff>193675</xdr:colOff>
      <xdr:row>54</xdr:row>
      <xdr:rowOff>109220</xdr:rowOff>
    </xdr:to>
    <xdr:sp macro="" textlink="">
      <xdr:nvSpPr>
        <xdr:cNvPr id="213" name="円/楕円 212"/>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119397</xdr:rowOff>
    </xdr:from>
    <xdr:ext cx="762000" cy="259045"/>
    <xdr:sp macro="" textlink="">
      <xdr:nvSpPr>
        <xdr:cNvPr id="214" name="テキスト ボックス 213"/>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5" name="円/楕円 214"/>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16" name="テキスト ボックス 215"/>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会計繰出金により類似団体を大きく上回っている。下水道事業会計については、公債費の繰上償還による繰出金の縮減を図り、また、国保、介護保険、後期高齢者医療各会計については、疾病等の予防対策により、医療費抑制による繰出金の削減を図り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4" name="直線コネクタ 243"/>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5"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6" name="直線コネクタ 245"/>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7"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8" name="直線コネクタ 247"/>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115570</xdr:rowOff>
    </xdr:from>
    <xdr:to>
      <xdr:col>24</xdr:col>
      <xdr:colOff>31750</xdr:colOff>
      <xdr:row>59</xdr:row>
      <xdr:rowOff>146050</xdr:rowOff>
    </xdr:to>
    <xdr:cxnSp macro="">
      <xdr:nvCxnSpPr>
        <xdr:cNvPr id="249" name="直線コネクタ 248"/>
        <xdr:cNvCxnSpPr/>
      </xdr:nvCxnSpPr>
      <xdr:spPr>
        <a:xfrm>
          <a:off x="15671800" y="1023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50"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51" name="フローチャート : 判断 250"/>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123190</xdr:rowOff>
    </xdr:to>
    <xdr:cxnSp macro="">
      <xdr:nvCxnSpPr>
        <xdr:cNvPr id="252" name="直線コネクタ 251"/>
        <xdr:cNvCxnSpPr/>
      </xdr:nvCxnSpPr>
      <xdr:spPr>
        <a:xfrm flipV="1">
          <a:off x="14782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3" name="フローチャート :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4" name="テキスト ボックス 253"/>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8890</xdr:rowOff>
    </xdr:from>
    <xdr:to>
      <xdr:col>21</xdr:col>
      <xdr:colOff>361950</xdr:colOff>
      <xdr:row>59</xdr:row>
      <xdr:rowOff>123190</xdr:rowOff>
    </xdr:to>
    <xdr:cxnSp macro="">
      <xdr:nvCxnSpPr>
        <xdr:cNvPr id="255" name="直線コネクタ 254"/>
        <xdr:cNvCxnSpPr/>
      </xdr:nvCxnSpPr>
      <xdr:spPr>
        <a:xfrm>
          <a:off x="13893800" y="1012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6" name="フローチャート : 判断 255"/>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7" name="テキスト ボックス 256"/>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8890</xdr:rowOff>
    </xdr:to>
    <xdr:cxnSp macro="">
      <xdr:nvCxnSpPr>
        <xdr:cNvPr id="258" name="直線コネクタ 257"/>
        <xdr:cNvCxnSpPr/>
      </xdr:nvCxnSpPr>
      <xdr:spPr>
        <a:xfrm>
          <a:off x="13004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9" name="フローチャート : 判断 258"/>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0" name="テキスト ボックス 259"/>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1" name="フローチャート : 判断 260"/>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2" name="テキスト ボックス 261"/>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68" name="円/楕円 267"/>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3827</xdr:rowOff>
    </xdr:from>
    <xdr:ext cx="762000" cy="259045"/>
    <xdr:sp macro="" textlink="">
      <xdr:nvSpPr>
        <xdr:cNvPr id="269" name="その他該当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70" name="円/楕円 269"/>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71" name="テキスト ボックス 270"/>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72390</xdr:rowOff>
    </xdr:from>
    <xdr:to>
      <xdr:col>21</xdr:col>
      <xdr:colOff>412750</xdr:colOff>
      <xdr:row>60</xdr:row>
      <xdr:rowOff>2540</xdr:rowOff>
    </xdr:to>
    <xdr:sp macro="" textlink="">
      <xdr:nvSpPr>
        <xdr:cNvPr id="272" name="円/楕円 271"/>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158767</xdr:rowOff>
    </xdr:from>
    <xdr:ext cx="762000" cy="259045"/>
    <xdr:sp macro="" textlink="">
      <xdr:nvSpPr>
        <xdr:cNvPr id="273" name="テキスト ボックス 272"/>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129540</xdr:rowOff>
    </xdr:from>
    <xdr:to>
      <xdr:col>20</xdr:col>
      <xdr:colOff>209550</xdr:colOff>
      <xdr:row>59</xdr:row>
      <xdr:rowOff>59690</xdr:rowOff>
    </xdr:to>
    <xdr:sp macro="" textlink="">
      <xdr:nvSpPr>
        <xdr:cNvPr id="274" name="円/楕円 273"/>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44467</xdr:rowOff>
    </xdr:from>
    <xdr:ext cx="762000" cy="259045"/>
    <xdr:sp macro="" textlink="">
      <xdr:nvSpPr>
        <xdr:cNvPr id="275" name="テキスト ボックス 274"/>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6" name="円/楕円 275"/>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7" name="テキスト ボックス 276"/>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年度から消防広域化により、指数は大幅に増加した。平成</a:t>
          </a:r>
          <a:r>
            <a:rPr kumimoji="1" lang="en-US" altLang="ja-JP" sz="1300">
              <a:latin typeface="ＭＳ Ｐゴシック"/>
            </a:rPr>
            <a:t>26</a:t>
          </a:r>
          <a:r>
            <a:rPr kumimoji="1" lang="ja-JP" altLang="en-US" sz="1300">
              <a:latin typeface="ＭＳ Ｐゴシック"/>
            </a:rPr>
            <a:t>年度は農業費関係の補助費が制度改正により増加した。今後も農業費関係の補助費が伸びることが予想される。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2" name="直線コネクタ 301"/>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3"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4" name="直線コネクタ 303"/>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5"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6" name="直線コネクタ 305"/>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51562</xdr:rowOff>
    </xdr:to>
    <xdr:cxnSp macro="">
      <xdr:nvCxnSpPr>
        <xdr:cNvPr id="307" name="直線コネクタ 306"/>
        <xdr:cNvCxnSpPr/>
      </xdr:nvCxnSpPr>
      <xdr:spPr>
        <a:xfrm>
          <a:off x="15671800" y="6372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9" name="フローチャート :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51562</xdr:rowOff>
    </xdr:to>
    <xdr:cxnSp macro="">
      <xdr:nvCxnSpPr>
        <xdr:cNvPr id="310" name="直線コネクタ 309"/>
        <xdr:cNvCxnSpPr/>
      </xdr:nvCxnSpPr>
      <xdr:spPr>
        <a:xfrm flipV="1">
          <a:off x="14782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11" name="フローチャート : 判断 310"/>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2" name="テキスト ボックス 311"/>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37</xdr:row>
      <xdr:rowOff>51562</xdr:rowOff>
    </xdr:to>
    <xdr:cxnSp macro="">
      <xdr:nvCxnSpPr>
        <xdr:cNvPr id="313" name="直線コネクタ 312"/>
        <xdr:cNvCxnSpPr/>
      </xdr:nvCxnSpPr>
      <xdr:spPr>
        <a:xfrm>
          <a:off x="13893800" y="618032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4" name="フローチャート : 判断 313"/>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15" name="テキスト ボックス 314"/>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44704</xdr:rowOff>
    </xdr:to>
    <xdr:cxnSp macro="">
      <xdr:nvCxnSpPr>
        <xdr:cNvPr id="316" name="直線コネクタ 315"/>
        <xdr:cNvCxnSpPr/>
      </xdr:nvCxnSpPr>
      <xdr:spPr>
        <a:xfrm flipV="1">
          <a:off x="13004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7" name="フローチャート : 判断 316"/>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8" name="テキスト ボックス 317"/>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9" name="フローチャート : 判断 31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0" name="テキスト ボックス 31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6" name="円/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8" name="円/楕円 327"/>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29" name="テキスト ボックス 328"/>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0" name="円/楕円 329"/>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1" name="テキスト ボックス 330"/>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2" name="円/楕円 331"/>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3" name="テキスト ボックス 332"/>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4" name="円/楕円 333"/>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5" name="テキスト ボックス 334"/>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をピークに減少傾向にあったが、高畠中学校整備事業や国の景気浮揚対策に積極的に取り組んだため、類似団体に比べて高くなっている。今後は高畠中学校整備事業の元金償還が始まるため、しばらくは増加する予定であ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3" name="直線コネクタ 362"/>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4"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5" name="直線コネクタ 364"/>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6"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7" name="直線コネクタ 366"/>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107950</xdr:rowOff>
    </xdr:to>
    <xdr:cxnSp macro="">
      <xdr:nvCxnSpPr>
        <xdr:cNvPr id="368" name="直線コネクタ 367"/>
        <xdr:cNvCxnSpPr/>
      </xdr:nvCxnSpPr>
      <xdr:spPr>
        <a:xfrm>
          <a:off x="3987800" y="1327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69"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0" name="フローチャート : 判断 369"/>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100330</xdr:rowOff>
    </xdr:to>
    <xdr:cxnSp macro="">
      <xdr:nvCxnSpPr>
        <xdr:cNvPr id="371" name="直線コネクタ 370"/>
        <xdr:cNvCxnSpPr/>
      </xdr:nvCxnSpPr>
      <xdr:spPr>
        <a:xfrm flipV="1">
          <a:off x="3098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2" name="フローチャート : 判断 371"/>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73" name="テキスト ボックス 372"/>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77</xdr:row>
      <xdr:rowOff>153670</xdr:rowOff>
    </xdr:to>
    <xdr:cxnSp macro="">
      <xdr:nvCxnSpPr>
        <xdr:cNvPr id="374" name="直線コネクタ 373"/>
        <xdr:cNvCxnSpPr/>
      </xdr:nvCxnSpPr>
      <xdr:spPr>
        <a:xfrm flipV="1">
          <a:off x="2209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5" name="フローチャート : 判断 374"/>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6" name="テキスト ボックス 375"/>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77</xdr:row>
      <xdr:rowOff>168911</xdr:rowOff>
    </xdr:to>
    <xdr:cxnSp macro="">
      <xdr:nvCxnSpPr>
        <xdr:cNvPr id="377" name="直線コネクタ 376"/>
        <xdr:cNvCxnSpPr/>
      </xdr:nvCxnSpPr>
      <xdr:spPr>
        <a:xfrm flipV="1">
          <a:off x="1320800" y="13355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8" name="フローチャート : 判断 377"/>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9" name="テキスト ボックス 378"/>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0" name="フローチャート : 判断 37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1" name="テキスト ボックス 38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87" name="円/楕円 386"/>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29227</xdr:rowOff>
    </xdr:from>
    <xdr:ext cx="762000" cy="259045"/>
    <xdr:sp macro="" textlink="">
      <xdr:nvSpPr>
        <xdr:cNvPr id="388"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9" name="円/楕円 388"/>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90" name="テキスト ボックス 389"/>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91" name="円/楕円 390"/>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92" name="テキスト ボックス 391"/>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3" name="円/楕円 392"/>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94" name="テキスト ボックス 393"/>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118111</xdr:rowOff>
    </xdr:from>
    <xdr:to>
      <xdr:col>1</xdr:col>
      <xdr:colOff>676275</xdr:colOff>
      <xdr:row>78</xdr:row>
      <xdr:rowOff>48261</xdr:rowOff>
    </xdr:to>
    <xdr:sp macro="" textlink="">
      <xdr:nvSpPr>
        <xdr:cNvPr id="395" name="円/楕円 394"/>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58438</xdr:rowOff>
    </xdr:from>
    <xdr:ext cx="762000" cy="259045"/>
    <xdr:sp macro="" textlink="">
      <xdr:nvSpPr>
        <xdr:cNvPr id="396" name="テキスト ボックス 395"/>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類似団体との差のうち、人件費・他会計繰出金が大きな割合を占める。当町にとって大きな課題であるため、定員適正化計画や他会計の経営改善等により削減を図りたい。</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4" name="直線コネクタ 423"/>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5"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6" name="直線コネクタ 425"/>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7"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8" name="直線コネクタ 427"/>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96520</xdr:rowOff>
    </xdr:from>
    <xdr:to>
      <xdr:col>24</xdr:col>
      <xdr:colOff>31750</xdr:colOff>
      <xdr:row>81</xdr:row>
      <xdr:rowOff>130811</xdr:rowOff>
    </xdr:to>
    <xdr:cxnSp macro="">
      <xdr:nvCxnSpPr>
        <xdr:cNvPr id="429" name="直線コネクタ 428"/>
        <xdr:cNvCxnSpPr/>
      </xdr:nvCxnSpPr>
      <xdr:spPr>
        <a:xfrm>
          <a:off x="15671800" y="138125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0"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1" name="フローチャート : 判断 430"/>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96520</xdr:rowOff>
    </xdr:from>
    <xdr:to>
      <xdr:col>22</xdr:col>
      <xdr:colOff>565150</xdr:colOff>
      <xdr:row>81</xdr:row>
      <xdr:rowOff>46989</xdr:rowOff>
    </xdr:to>
    <xdr:cxnSp macro="">
      <xdr:nvCxnSpPr>
        <xdr:cNvPr id="432" name="直線コネクタ 431"/>
        <xdr:cNvCxnSpPr/>
      </xdr:nvCxnSpPr>
      <xdr:spPr>
        <a:xfrm flipV="1">
          <a:off x="14782800" y="13812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3" name="フローチャート : 判断 432"/>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34" name="テキスト ボックス 433"/>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5080</xdr:rowOff>
    </xdr:from>
    <xdr:to>
      <xdr:col>21</xdr:col>
      <xdr:colOff>361950</xdr:colOff>
      <xdr:row>81</xdr:row>
      <xdr:rowOff>46989</xdr:rowOff>
    </xdr:to>
    <xdr:cxnSp macro="">
      <xdr:nvCxnSpPr>
        <xdr:cNvPr id="435" name="直線コネクタ 434"/>
        <xdr:cNvCxnSpPr/>
      </xdr:nvCxnSpPr>
      <xdr:spPr>
        <a:xfrm>
          <a:off x="13893800" y="137210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6" name="フローチャート : 判断 435"/>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7" name="テキスト ボックス 436"/>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46989</xdr:rowOff>
    </xdr:from>
    <xdr:to>
      <xdr:col>20</xdr:col>
      <xdr:colOff>158750</xdr:colOff>
      <xdr:row>80</xdr:row>
      <xdr:rowOff>5080</xdr:rowOff>
    </xdr:to>
    <xdr:cxnSp macro="">
      <xdr:nvCxnSpPr>
        <xdr:cNvPr id="438" name="直線コネクタ 437"/>
        <xdr:cNvCxnSpPr/>
      </xdr:nvCxnSpPr>
      <xdr:spPr>
        <a:xfrm>
          <a:off x="13004800" y="135915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9" name="フローチャート : 判断 438"/>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66057</xdr:rowOff>
    </xdr:from>
    <xdr:ext cx="762000" cy="259045"/>
    <xdr:sp macro="" textlink="">
      <xdr:nvSpPr>
        <xdr:cNvPr id="440" name="テキスト ボックス 439"/>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41" name="フローチャート : 判断 440"/>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2" name="テキスト ボックス 441"/>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81</xdr:row>
      <xdr:rowOff>80011</xdr:rowOff>
    </xdr:from>
    <xdr:to>
      <xdr:col>24</xdr:col>
      <xdr:colOff>82550</xdr:colOff>
      <xdr:row>82</xdr:row>
      <xdr:rowOff>10161</xdr:rowOff>
    </xdr:to>
    <xdr:sp macro="" textlink="">
      <xdr:nvSpPr>
        <xdr:cNvPr id="448" name="円/楕円 447"/>
        <xdr:cNvSpPr/>
      </xdr:nvSpPr>
      <xdr:spPr>
        <a:xfrm>
          <a:off x="164592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160038</xdr:rowOff>
    </xdr:from>
    <xdr:ext cx="762000" cy="259045"/>
    <xdr:sp macro="" textlink="">
      <xdr:nvSpPr>
        <xdr:cNvPr id="449" name="公債費以外該当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45720</xdr:rowOff>
    </xdr:from>
    <xdr:to>
      <xdr:col>22</xdr:col>
      <xdr:colOff>615950</xdr:colOff>
      <xdr:row>80</xdr:row>
      <xdr:rowOff>147320</xdr:rowOff>
    </xdr:to>
    <xdr:sp macro="" textlink="">
      <xdr:nvSpPr>
        <xdr:cNvPr id="450" name="円/楕円 449"/>
        <xdr:cNvSpPr/>
      </xdr:nvSpPr>
      <xdr:spPr>
        <a:xfrm>
          <a:off x="15621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132097</xdr:rowOff>
    </xdr:from>
    <xdr:ext cx="736600" cy="259045"/>
    <xdr:sp macro="" textlink="">
      <xdr:nvSpPr>
        <xdr:cNvPr id="451" name="テキスト ボックス 450"/>
        <xdr:cNvSpPr txBox="1"/>
      </xdr:nvSpPr>
      <xdr:spPr>
        <a:xfrm>
          <a:off x="15290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167639</xdr:rowOff>
    </xdr:from>
    <xdr:to>
      <xdr:col>21</xdr:col>
      <xdr:colOff>412750</xdr:colOff>
      <xdr:row>81</xdr:row>
      <xdr:rowOff>97789</xdr:rowOff>
    </xdr:to>
    <xdr:sp macro="" textlink="">
      <xdr:nvSpPr>
        <xdr:cNvPr id="452" name="円/楕円 451"/>
        <xdr:cNvSpPr/>
      </xdr:nvSpPr>
      <xdr:spPr>
        <a:xfrm>
          <a:off x="14732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82566</xdr:rowOff>
    </xdr:from>
    <xdr:ext cx="762000" cy="259045"/>
    <xdr:sp macro="" textlink="">
      <xdr:nvSpPr>
        <xdr:cNvPr id="453" name="テキスト ボックス 452"/>
        <xdr:cNvSpPr txBox="1"/>
      </xdr:nvSpPr>
      <xdr:spPr>
        <a:xfrm>
          <a:off x="14401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125730</xdr:rowOff>
    </xdr:from>
    <xdr:to>
      <xdr:col>20</xdr:col>
      <xdr:colOff>209550</xdr:colOff>
      <xdr:row>80</xdr:row>
      <xdr:rowOff>55880</xdr:rowOff>
    </xdr:to>
    <xdr:sp macro="" textlink="">
      <xdr:nvSpPr>
        <xdr:cNvPr id="454" name="円/楕円 453"/>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40657</xdr:rowOff>
    </xdr:from>
    <xdr:ext cx="762000" cy="259045"/>
    <xdr:sp macro="" textlink="">
      <xdr:nvSpPr>
        <xdr:cNvPr id="455" name="テキスト ボックス 454"/>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56" name="円/楕円 455"/>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57" name="テキスト ボックス 456"/>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山形県高畠町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103233</xdr:rowOff>
    </xdr:from>
    <xdr:to>
      <xdr:col>4</xdr:col>
      <xdr:colOff>1117600</xdr:colOff>
      <xdr:row>15</xdr:row>
      <xdr:rowOff>9210</xdr:rowOff>
    </xdr:to>
    <xdr:cxnSp macro="">
      <xdr:nvCxnSpPr>
        <xdr:cNvPr id="48" name="直線コネクタ 47"/>
        <xdr:cNvCxnSpPr/>
      </xdr:nvCxnSpPr>
      <xdr:spPr bwMode="auto">
        <a:xfrm flipV="1">
          <a:off x="5003800" y="2551158"/>
          <a:ext cx="647700" cy="7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18452</xdr:rowOff>
    </xdr:from>
    <xdr:ext cx="762000" cy="259045"/>
    <xdr:sp macro="" textlink="">
      <xdr:nvSpPr>
        <xdr:cNvPr id="49" name="人口1人当たり決算額の推移平均値テキスト130"/>
        <xdr:cNvSpPr txBox="1"/>
      </xdr:nvSpPr>
      <xdr:spPr>
        <a:xfrm>
          <a:off x="5740400" y="2980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13919</xdr:rowOff>
    </xdr:from>
    <xdr:to>
      <xdr:col>4</xdr:col>
      <xdr:colOff>469900</xdr:colOff>
      <xdr:row>15</xdr:row>
      <xdr:rowOff>9210</xdr:rowOff>
    </xdr:to>
    <xdr:cxnSp macro="">
      <xdr:nvCxnSpPr>
        <xdr:cNvPr id="51" name="直線コネクタ 50"/>
        <xdr:cNvCxnSpPr/>
      </xdr:nvCxnSpPr>
      <xdr:spPr bwMode="auto">
        <a:xfrm>
          <a:off x="4305300" y="2461844"/>
          <a:ext cx="698500" cy="16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19001</xdr:rowOff>
    </xdr:from>
    <xdr:ext cx="736600" cy="259045"/>
    <xdr:sp macro="" textlink="">
      <xdr:nvSpPr>
        <xdr:cNvPr id="53" name="テキスト ボックス 52"/>
        <xdr:cNvSpPr txBox="1"/>
      </xdr:nvSpPr>
      <xdr:spPr>
        <a:xfrm>
          <a:off x="4622800" y="315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13919</xdr:rowOff>
    </xdr:from>
    <xdr:to>
      <xdr:col>3</xdr:col>
      <xdr:colOff>904875</xdr:colOff>
      <xdr:row>14</xdr:row>
      <xdr:rowOff>25281</xdr:rowOff>
    </xdr:to>
    <xdr:cxnSp macro="">
      <xdr:nvCxnSpPr>
        <xdr:cNvPr id="54" name="直線コネクタ 53"/>
        <xdr:cNvCxnSpPr/>
      </xdr:nvCxnSpPr>
      <xdr:spPr bwMode="auto">
        <a:xfrm flipV="1">
          <a:off x="3606800" y="2461844"/>
          <a:ext cx="698500" cy="1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148366</xdr:rowOff>
    </xdr:from>
    <xdr:ext cx="762000" cy="259045"/>
    <xdr:sp macro="" textlink="">
      <xdr:nvSpPr>
        <xdr:cNvPr id="56" name="テキスト ボックス 55"/>
        <xdr:cNvSpPr txBox="1"/>
      </xdr:nvSpPr>
      <xdr:spPr>
        <a:xfrm>
          <a:off x="3924300" y="31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25281</xdr:rowOff>
    </xdr:from>
    <xdr:to>
      <xdr:col>3</xdr:col>
      <xdr:colOff>206375</xdr:colOff>
      <xdr:row>14</xdr:row>
      <xdr:rowOff>82796</xdr:rowOff>
    </xdr:to>
    <xdr:cxnSp macro="">
      <xdr:nvCxnSpPr>
        <xdr:cNvPr id="57" name="直線コネクタ 56"/>
        <xdr:cNvCxnSpPr/>
      </xdr:nvCxnSpPr>
      <xdr:spPr bwMode="auto">
        <a:xfrm flipV="1">
          <a:off x="2908300" y="2473206"/>
          <a:ext cx="698500" cy="5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69773</xdr:rowOff>
    </xdr:from>
    <xdr:ext cx="762000" cy="259045"/>
    <xdr:sp macro="" textlink="">
      <xdr:nvSpPr>
        <xdr:cNvPr id="59" name="テキスト ボックス 58"/>
        <xdr:cNvSpPr txBox="1"/>
      </xdr:nvSpPr>
      <xdr:spPr>
        <a:xfrm>
          <a:off x="32258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15160</xdr:rowOff>
    </xdr:from>
    <xdr:ext cx="762000" cy="259045"/>
    <xdr:sp macro="" textlink="">
      <xdr:nvSpPr>
        <xdr:cNvPr id="61" name="テキスト ボックス 60"/>
        <xdr:cNvSpPr txBox="1"/>
      </xdr:nvSpPr>
      <xdr:spPr>
        <a:xfrm>
          <a:off x="2527300" y="29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52433</xdr:rowOff>
    </xdr:from>
    <xdr:to>
      <xdr:col>5</xdr:col>
      <xdr:colOff>34925</xdr:colOff>
      <xdr:row>14</xdr:row>
      <xdr:rowOff>154033</xdr:rowOff>
    </xdr:to>
    <xdr:sp macro="" textlink="">
      <xdr:nvSpPr>
        <xdr:cNvPr id="67" name="円/楕円 66"/>
        <xdr:cNvSpPr/>
      </xdr:nvSpPr>
      <xdr:spPr bwMode="auto">
        <a:xfrm>
          <a:off x="5600700" y="250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68960</xdr:rowOff>
    </xdr:from>
    <xdr:ext cx="762000" cy="259045"/>
    <xdr:sp macro="" textlink="">
      <xdr:nvSpPr>
        <xdr:cNvPr id="68" name="人口1人当たり決算額の推移該当値テキスト130"/>
        <xdr:cNvSpPr txBox="1"/>
      </xdr:nvSpPr>
      <xdr:spPr>
        <a:xfrm>
          <a:off x="5740400" y="234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100,623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129860</xdr:rowOff>
    </xdr:from>
    <xdr:to>
      <xdr:col>4</xdr:col>
      <xdr:colOff>520700</xdr:colOff>
      <xdr:row>15</xdr:row>
      <xdr:rowOff>60010</xdr:rowOff>
    </xdr:to>
    <xdr:sp macro="" textlink="">
      <xdr:nvSpPr>
        <xdr:cNvPr id="69" name="円/楕円 68"/>
        <xdr:cNvSpPr/>
      </xdr:nvSpPr>
      <xdr:spPr bwMode="auto">
        <a:xfrm>
          <a:off x="4953000" y="257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70187</xdr:rowOff>
    </xdr:from>
    <xdr:ext cx="736600" cy="259045"/>
    <xdr:sp macro="" textlink="">
      <xdr:nvSpPr>
        <xdr:cNvPr id="70" name="テキスト ボックス 69"/>
        <xdr:cNvSpPr txBox="1"/>
      </xdr:nvSpPr>
      <xdr:spPr>
        <a:xfrm>
          <a:off x="4622800" y="234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97,236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134569</xdr:rowOff>
    </xdr:from>
    <xdr:to>
      <xdr:col>3</xdr:col>
      <xdr:colOff>955675</xdr:colOff>
      <xdr:row>14</xdr:row>
      <xdr:rowOff>64719</xdr:rowOff>
    </xdr:to>
    <xdr:sp macro="" textlink="">
      <xdr:nvSpPr>
        <xdr:cNvPr id="71" name="円/楕円 70"/>
        <xdr:cNvSpPr/>
      </xdr:nvSpPr>
      <xdr:spPr bwMode="auto">
        <a:xfrm>
          <a:off x="4254500" y="241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74896</xdr:rowOff>
    </xdr:from>
    <xdr:ext cx="762000" cy="259045"/>
    <xdr:sp macro="" textlink="">
      <xdr:nvSpPr>
        <xdr:cNvPr id="72" name="テキスト ボックス 71"/>
        <xdr:cNvSpPr txBox="1"/>
      </xdr:nvSpPr>
      <xdr:spPr>
        <a:xfrm>
          <a:off x="3924300" y="21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104,530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145931</xdr:rowOff>
    </xdr:from>
    <xdr:to>
      <xdr:col>3</xdr:col>
      <xdr:colOff>257175</xdr:colOff>
      <xdr:row>14</xdr:row>
      <xdr:rowOff>76081</xdr:rowOff>
    </xdr:to>
    <xdr:sp macro="" textlink="">
      <xdr:nvSpPr>
        <xdr:cNvPr id="73" name="円/楕円 72"/>
        <xdr:cNvSpPr/>
      </xdr:nvSpPr>
      <xdr:spPr bwMode="auto">
        <a:xfrm>
          <a:off x="3556000" y="242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86258</xdr:rowOff>
    </xdr:from>
    <xdr:ext cx="762000" cy="259045"/>
    <xdr:sp macro="" textlink="">
      <xdr:nvSpPr>
        <xdr:cNvPr id="74" name="テキスト ボックス 73"/>
        <xdr:cNvSpPr txBox="1"/>
      </xdr:nvSpPr>
      <xdr:spPr>
        <a:xfrm>
          <a:off x="3225800" y="219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104,033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31996</xdr:rowOff>
    </xdr:from>
    <xdr:to>
      <xdr:col>2</xdr:col>
      <xdr:colOff>692150</xdr:colOff>
      <xdr:row>14</xdr:row>
      <xdr:rowOff>133596</xdr:rowOff>
    </xdr:to>
    <xdr:sp macro="" textlink="">
      <xdr:nvSpPr>
        <xdr:cNvPr id="75" name="円/楕円 74"/>
        <xdr:cNvSpPr/>
      </xdr:nvSpPr>
      <xdr:spPr bwMode="auto">
        <a:xfrm>
          <a:off x="2857500" y="247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143773</xdr:rowOff>
    </xdr:from>
    <xdr:ext cx="762000" cy="259045"/>
    <xdr:sp macro="" textlink="">
      <xdr:nvSpPr>
        <xdr:cNvPr id="76" name="テキスト ボックス 75"/>
        <xdr:cNvSpPr txBox="1"/>
      </xdr:nvSpPr>
      <xdr:spPr>
        <a:xfrm>
          <a:off x="2527300" y="224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285077</xdr:rowOff>
    </xdr:from>
    <xdr:to>
      <xdr:col>4</xdr:col>
      <xdr:colOff>1117600</xdr:colOff>
      <xdr:row>35</xdr:row>
      <xdr:rowOff>10985</xdr:rowOff>
    </xdr:to>
    <xdr:cxnSp macro="">
      <xdr:nvCxnSpPr>
        <xdr:cNvPr id="110" name="直線コネクタ 109"/>
        <xdr:cNvCxnSpPr/>
      </xdr:nvCxnSpPr>
      <xdr:spPr bwMode="auto">
        <a:xfrm>
          <a:off x="5003800" y="6552527"/>
          <a:ext cx="647700" cy="68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321454</xdr:rowOff>
    </xdr:from>
    <xdr:ext cx="762000" cy="259045"/>
    <xdr:sp macro="" textlink="">
      <xdr:nvSpPr>
        <xdr:cNvPr id="111" name="人口1人当たり決算額の推移平均値テキスト445"/>
        <xdr:cNvSpPr txBox="1"/>
      </xdr:nvSpPr>
      <xdr:spPr>
        <a:xfrm>
          <a:off x="5740400" y="6931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230670</xdr:rowOff>
    </xdr:from>
    <xdr:to>
      <xdr:col>4</xdr:col>
      <xdr:colOff>469900</xdr:colOff>
      <xdr:row>34</xdr:row>
      <xdr:rowOff>285077</xdr:rowOff>
    </xdr:to>
    <xdr:cxnSp macro="">
      <xdr:nvCxnSpPr>
        <xdr:cNvPr id="113" name="直線コネクタ 112"/>
        <xdr:cNvCxnSpPr/>
      </xdr:nvCxnSpPr>
      <xdr:spPr bwMode="auto">
        <a:xfrm>
          <a:off x="4305300" y="6498120"/>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319815</xdr:rowOff>
    </xdr:from>
    <xdr:ext cx="736600" cy="259045"/>
    <xdr:sp macro="" textlink="">
      <xdr:nvSpPr>
        <xdr:cNvPr id="115" name="テキスト ボックス 114"/>
        <xdr:cNvSpPr txBox="1"/>
      </xdr:nvSpPr>
      <xdr:spPr>
        <a:xfrm>
          <a:off x="4622800" y="6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81051</xdr:rowOff>
    </xdr:from>
    <xdr:to>
      <xdr:col>3</xdr:col>
      <xdr:colOff>904875</xdr:colOff>
      <xdr:row>34</xdr:row>
      <xdr:rowOff>230670</xdr:rowOff>
    </xdr:to>
    <xdr:cxnSp macro="">
      <xdr:nvCxnSpPr>
        <xdr:cNvPr id="116" name="直線コネクタ 115"/>
        <xdr:cNvCxnSpPr/>
      </xdr:nvCxnSpPr>
      <xdr:spPr bwMode="auto">
        <a:xfrm>
          <a:off x="3606800" y="6348501"/>
          <a:ext cx="698500" cy="14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246778</xdr:rowOff>
    </xdr:from>
    <xdr:ext cx="762000" cy="259045"/>
    <xdr:sp macro="" textlink="">
      <xdr:nvSpPr>
        <xdr:cNvPr id="118" name="テキスト ボックス 117"/>
        <xdr:cNvSpPr txBox="1"/>
      </xdr:nvSpPr>
      <xdr:spPr>
        <a:xfrm>
          <a:off x="3924300" y="68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45428</xdr:rowOff>
    </xdr:from>
    <xdr:to>
      <xdr:col>3</xdr:col>
      <xdr:colOff>206375</xdr:colOff>
      <xdr:row>34</xdr:row>
      <xdr:rowOff>81051</xdr:rowOff>
    </xdr:to>
    <xdr:cxnSp macro="">
      <xdr:nvCxnSpPr>
        <xdr:cNvPr id="119" name="直線コネクタ 118"/>
        <xdr:cNvCxnSpPr/>
      </xdr:nvCxnSpPr>
      <xdr:spPr bwMode="auto">
        <a:xfrm>
          <a:off x="2908300" y="6312878"/>
          <a:ext cx="698500" cy="3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73004</xdr:rowOff>
    </xdr:from>
    <xdr:ext cx="762000" cy="259045"/>
    <xdr:sp macro="" textlink="">
      <xdr:nvSpPr>
        <xdr:cNvPr id="123" name="テキスト ボックス 122"/>
        <xdr:cNvSpPr txBox="1"/>
      </xdr:nvSpPr>
      <xdr:spPr>
        <a:xfrm>
          <a:off x="25273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303085</xdr:rowOff>
    </xdr:from>
    <xdr:to>
      <xdr:col>5</xdr:col>
      <xdr:colOff>34925</xdr:colOff>
      <xdr:row>35</xdr:row>
      <xdr:rowOff>61785</xdr:rowOff>
    </xdr:to>
    <xdr:sp macro="" textlink="">
      <xdr:nvSpPr>
        <xdr:cNvPr id="129" name="円/楕円 128"/>
        <xdr:cNvSpPr/>
      </xdr:nvSpPr>
      <xdr:spPr bwMode="auto">
        <a:xfrm>
          <a:off x="5600700" y="657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148162</xdr:rowOff>
    </xdr:from>
    <xdr:ext cx="762000" cy="259045"/>
    <xdr:sp macro="" textlink="">
      <xdr:nvSpPr>
        <xdr:cNvPr id="130" name="人口1人当たり決算額の推移該当値テキスト445"/>
        <xdr:cNvSpPr txBox="1"/>
      </xdr:nvSpPr>
      <xdr:spPr>
        <a:xfrm>
          <a:off x="5740400" y="641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24,545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234277</xdr:rowOff>
    </xdr:from>
    <xdr:to>
      <xdr:col>4</xdr:col>
      <xdr:colOff>520700</xdr:colOff>
      <xdr:row>34</xdr:row>
      <xdr:rowOff>335877</xdr:rowOff>
    </xdr:to>
    <xdr:sp macro="" textlink="">
      <xdr:nvSpPr>
        <xdr:cNvPr id="131" name="円/楕円 130"/>
        <xdr:cNvSpPr/>
      </xdr:nvSpPr>
      <xdr:spPr bwMode="auto">
        <a:xfrm>
          <a:off x="4953000" y="650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3154</xdr:rowOff>
    </xdr:from>
    <xdr:ext cx="736600" cy="259045"/>
    <xdr:sp macro="" textlink="">
      <xdr:nvSpPr>
        <xdr:cNvPr id="132" name="テキスト ボックス 131"/>
        <xdr:cNvSpPr txBox="1"/>
      </xdr:nvSpPr>
      <xdr:spPr>
        <a:xfrm>
          <a:off x="4622800" y="6270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26,351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179870</xdr:rowOff>
    </xdr:from>
    <xdr:to>
      <xdr:col>3</xdr:col>
      <xdr:colOff>955675</xdr:colOff>
      <xdr:row>34</xdr:row>
      <xdr:rowOff>281470</xdr:rowOff>
    </xdr:to>
    <xdr:sp macro="" textlink="">
      <xdr:nvSpPr>
        <xdr:cNvPr id="133" name="円/楕円 132"/>
        <xdr:cNvSpPr/>
      </xdr:nvSpPr>
      <xdr:spPr bwMode="auto">
        <a:xfrm>
          <a:off x="4254500" y="644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291647</xdr:rowOff>
    </xdr:from>
    <xdr:ext cx="762000" cy="259045"/>
    <xdr:sp macro="" textlink="">
      <xdr:nvSpPr>
        <xdr:cNvPr id="134" name="テキスト ボックス 133"/>
        <xdr:cNvSpPr txBox="1"/>
      </xdr:nvSpPr>
      <xdr:spPr>
        <a:xfrm>
          <a:off x="3924300" y="62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30251</xdr:rowOff>
    </xdr:from>
    <xdr:to>
      <xdr:col>3</xdr:col>
      <xdr:colOff>257175</xdr:colOff>
      <xdr:row>34</xdr:row>
      <xdr:rowOff>131851</xdr:rowOff>
    </xdr:to>
    <xdr:sp macro="" textlink="">
      <xdr:nvSpPr>
        <xdr:cNvPr id="135" name="円/楕円 134"/>
        <xdr:cNvSpPr/>
      </xdr:nvSpPr>
      <xdr:spPr bwMode="auto">
        <a:xfrm>
          <a:off x="3556000" y="629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142028</xdr:rowOff>
    </xdr:from>
    <xdr:ext cx="762000" cy="259045"/>
    <xdr:sp macro="" textlink="">
      <xdr:nvSpPr>
        <xdr:cNvPr id="136" name="テキスト ボックス 135"/>
        <xdr:cNvSpPr txBox="1"/>
      </xdr:nvSpPr>
      <xdr:spPr>
        <a:xfrm>
          <a:off x="3225800" y="606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31,706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337528</xdr:rowOff>
    </xdr:from>
    <xdr:to>
      <xdr:col>2</xdr:col>
      <xdr:colOff>692150</xdr:colOff>
      <xdr:row>34</xdr:row>
      <xdr:rowOff>96228</xdr:rowOff>
    </xdr:to>
    <xdr:sp macro="" textlink="">
      <xdr:nvSpPr>
        <xdr:cNvPr id="137" name="円/楕円 136"/>
        <xdr:cNvSpPr/>
      </xdr:nvSpPr>
      <xdr:spPr bwMode="auto">
        <a:xfrm>
          <a:off x="2857500" y="626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106405</xdr:rowOff>
    </xdr:from>
    <xdr:ext cx="762000" cy="259045"/>
    <xdr:sp macro="" textlink="">
      <xdr:nvSpPr>
        <xdr:cNvPr id="138" name="テキスト ボックス 137"/>
        <xdr:cNvSpPr txBox="1"/>
      </xdr:nvSpPr>
      <xdr:spPr>
        <a:xfrm>
          <a:off x="2527300" y="603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連続で実質単年度収支はマイナスとなった。大きな要因としては、高畠中学校整備事業や町道などの普通建設事業費が伸びたためである。大きな事業であるため、あらかじめ積立してた基金を取り崩し対応したことによりマイナスとなった。今後も大きな普通建設事業が予定されているため、基金を取り崩して対応することになるが、財源の調整等を行い、なるべく取り崩しを行わずに対応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年度の赤字は訪問看護会計であるが、収入見込みの誤りによるものである。その他の会計については、黒字で推移している。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今後は社会保障費の増大や公共施設の老朽化などに対応すべく、</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実施計画や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各長寿命化計画などを基に事業を平準化し、将来に渡り財政運営が堅持できるよう努力していく。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減少傾向にあったが、現在建設中の高畠中学校の起債により増加してきた。公営企業債の元利償還金に対する繰入金についても、下水道関係の分流式下水道に要する経費などが増加した。全体的には数値は改善傾向を示しているため、今後も数値が悪化しないよう努力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将来負担額のうち、高畠中学校整備事業等で、地方債現在高は増えてきているが、その他の額は改善傾向にある。また、高畠中学校整備事業のメインが平成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年度であり、基金を取り崩して対応したため、充当可能基金額が減少した。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今後も大きな普通建設事業が予定されており、地方債現在高は増えると予想されるが、実施計画や各長寿命化計画などを基に事業を平準化し、数値が大幅に悪化しないよう努力していく。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T5" sqref="CT5:DA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13401588</v>
      </c>
      <c r="BO4" s="379"/>
      <c r="BP4" s="379"/>
      <c r="BQ4" s="379"/>
      <c r="BR4" s="379"/>
      <c r="BS4" s="379"/>
      <c r="BT4" s="379"/>
      <c r="BU4" s="380"/>
      <c r="BV4" s="378">
        <v>11787300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6.8</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12912845</v>
      </c>
      <c r="BO5" s="384"/>
      <c r="BP5" s="384"/>
      <c r="BQ5" s="384"/>
      <c r="BR5" s="384"/>
      <c r="BS5" s="384"/>
      <c r="BT5" s="384"/>
      <c r="BU5" s="385"/>
      <c r="BV5" s="383">
        <v>11380283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95.3</v>
      </c>
      <c r="CU5" s="354"/>
      <c r="CV5" s="354"/>
      <c r="CW5" s="354"/>
      <c r="CX5" s="354"/>
      <c r="CY5" s="354"/>
      <c r="CZ5" s="354"/>
      <c r="DA5" s="355"/>
      <c r="DB5" s="353">
        <v>92.1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488743</v>
      </c>
      <c r="BO6" s="384"/>
      <c r="BP6" s="384"/>
      <c r="BQ6" s="384"/>
      <c r="BR6" s="384"/>
      <c r="BS6" s="384"/>
      <c r="BT6" s="384"/>
      <c r="BU6" s="385"/>
      <c r="BV6" s="383">
        <v>407017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101.6</v>
      </c>
      <c r="CU6" s="530"/>
      <c r="CV6" s="530"/>
      <c r="CW6" s="530"/>
      <c r="CX6" s="530"/>
      <c r="CY6" s="530"/>
      <c r="CZ6" s="530"/>
      <c r="DA6" s="531"/>
      <c r="DB6" s="529">
        <v>98.4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38377</v>
      </c>
      <c r="BO7" s="384"/>
      <c r="BP7" s="384"/>
      <c r="BQ7" s="384"/>
      <c r="BR7" s="384"/>
      <c r="BS7" s="384"/>
      <c r="BT7" s="384"/>
      <c r="BU7" s="385"/>
      <c r="BV7" s="383">
        <v>57122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6603702</v>
      </c>
      <c r="CU7" s="384"/>
      <c r="CV7" s="384"/>
      <c r="CW7" s="384"/>
      <c r="CX7" s="384"/>
      <c r="CY7" s="384"/>
      <c r="CZ7" s="384"/>
      <c r="DA7" s="385"/>
      <c r="DB7" s="383">
        <v>6698072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450366</v>
      </c>
      <c r="BO8" s="384"/>
      <c r="BP8" s="384"/>
      <c r="BQ8" s="384"/>
      <c r="BR8" s="384"/>
      <c r="BS8" s="384"/>
      <c r="BT8" s="384"/>
      <c r="BU8" s="385"/>
      <c r="BV8" s="383">
        <v>349895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25025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100471</v>
      </c>
      <c r="BO9" s="384"/>
      <c r="BP9" s="384"/>
      <c r="BQ9" s="384"/>
      <c r="BR9" s="384"/>
      <c r="BS9" s="384"/>
      <c r="BT9" s="384"/>
      <c r="BU9" s="385"/>
      <c r="BV9" s="383">
        <v>-117943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12.3</v>
      </c>
      <c r="CU9" s="354"/>
      <c r="CV9" s="354"/>
      <c r="CW9" s="354"/>
      <c r="CX9" s="354"/>
      <c r="CY9" s="354"/>
      <c r="CZ9" s="354"/>
      <c r="DA9" s="355"/>
      <c r="DB9" s="353">
        <v>12.2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26026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196490</v>
      </c>
      <c r="BO10" s="384"/>
      <c r="BP10" s="384"/>
      <c r="BQ10" s="384"/>
      <c r="BR10" s="384"/>
      <c r="BS10" s="384"/>
      <c r="BT10" s="384"/>
      <c r="BU10" s="385"/>
      <c r="BV10" s="383">
        <v>233703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24593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323971</v>
      </c>
      <c r="BO12" s="384"/>
      <c r="BP12" s="384"/>
      <c r="BQ12" s="384"/>
      <c r="BR12" s="384"/>
      <c r="BS12" s="384"/>
      <c r="BT12" s="384"/>
      <c r="BU12" s="385"/>
      <c r="BV12" s="383">
        <v>194521</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24446</v>
      </c>
      <c r="S13" s="485"/>
      <c r="T13" s="485"/>
      <c r="U13" s="485"/>
      <c r="V13" s="486"/>
      <c r="W13" s="472" t="s">
        <v>124</v>
      </c>
      <c r="X13" s="396"/>
      <c r="Y13" s="396"/>
      <c r="Z13" s="396"/>
      <c r="AA13" s="396"/>
      <c r="AB13" s="397"/>
      <c r="AC13" s="359">
        <v>2087</v>
      </c>
      <c r="AD13" s="360"/>
      <c r="AE13" s="360"/>
      <c r="AF13" s="360"/>
      <c r="AG13" s="361"/>
      <c r="AH13" s="359">
        <v>2371</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-27010</v>
      </c>
      <c r="BO13" s="384"/>
      <c r="BP13" s="384"/>
      <c r="BQ13" s="384"/>
      <c r="BR13" s="384"/>
      <c r="BS13" s="384"/>
      <c r="BT13" s="384"/>
      <c r="BU13" s="385"/>
      <c r="BV13" s="383">
        <v>-78761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11.6</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24837</v>
      </c>
      <c r="S14" s="485"/>
      <c r="T14" s="485"/>
      <c r="U14" s="485"/>
      <c r="V14" s="486"/>
      <c r="W14" s="487"/>
      <c r="X14" s="399"/>
      <c r="Y14" s="399"/>
      <c r="Z14" s="399"/>
      <c r="AA14" s="399"/>
      <c r="AB14" s="400"/>
      <c r="AC14" s="477">
        <v>16.2</v>
      </c>
      <c r="AD14" s="478"/>
      <c r="AE14" s="478"/>
      <c r="AF14" s="478"/>
      <c r="AG14" s="479"/>
      <c r="AH14" s="477">
        <v>17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101.4</v>
      </c>
      <c r="CU14" s="456"/>
      <c r="CV14" s="456"/>
      <c r="CW14" s="456"/>
      <c r="CX14" s="456"/>
      <c r="CY14" s="456"/>
      <c r="CZ14" s="456"/>
      <c r="DA14" s="457"/>
      <c r="DB14" s="488">
        <v>82.2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24676</v>
      </c>
      <c r="S15" s="485"/>
      <c r="T15" s="485"/>
      <c r="U15" s="485"/>
      <c r="V15" s="486"/>
      <c r="W15" s="472" t="s">
        <v>130</v>
      </c>
      <c r="X15" s="396"/>
      <c r="Y15" s="396"/>
      <c r="Z15" s="396"/>
      <c r="AA15" s="396"/>
      <c r="AB15" s="397"/>
      <c r="AC15" s="359">
        <v>4772</v>
      </c>
      <c r="AD15" s="360"/>
      <c r="AE15" s="360"/>
      <c r="AF15" s="360"/>
      <c r="AG15" s="361"/>
      <c r="AH15" s="359">
        <v>5088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2061236</v>
      </c>
      <c r="BO15" s="379"/>
      <c r="BP15" s="379"/>
      <c r="BQ15" s="379"/>
      <c r="BR15" s="379"/>
      <c r="BS15" s="379"/>
      <c r="BT15" s="379"/>
      <c r="BU15" s="380"/>
      <c r="BV15" s="378">
        <v>2042590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37.1</v>
      </c>
      <c r="AD16" s="478"/>
      <c r="AE16" s="478"/>
      <c r="AF16" s="478"/>
      <c r="AG16" s="479"/>
      <c r="AH16" s="477">
        <v>36.6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5667147</v>
      </c>
      <c r="BO16" s="384"/>
      <c r="BP16" s="384"/>
      <c r="BQ16" s="384"/>
      <c r="BR16" s="384"/>
      <c r="BS16" s="384"/>
      <c r="BT16" s="384"/>
      <c r="BU16" s="385"/>
      <c r="BV16" s="383">
        <v>5704903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6004</v>
      </c>
      <c r="AD17" s="360"/>
      <c r="AE17" s="360"/>
      <c r="AF17" s="360"/>
      <c r="AG17" s="361"/>
      <c r="AH17" s="359">
        <v>6420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2613281</v>
      </c>
      <c r="BO17" s="384"/>
      <c r="BP17" s="384"/>
      <c r="BQ17" s="384"/>
      <c r="BR17" s="384"/>
      <c r="BS17" s="384"/>
      <c r="BT17" s="384"/>
      <c r="BU17" s="385"/>
      <c r="BV17" s="383">
        <v>2601889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180.26</v>
      </c>
      <c r="M18" s="448"/>
      <c r="N18" s="448"/>
      <c r="O18" s="448"/>
      <c r="P18" s="448"/>
      <c r="Q18" s="448"/>
      <c r="R18" s="449"/>
      <c r="S18" s="449"/>
      <c r="T18" s="449"/>
      <c r="U18" s="449"/>
      <c r="V18" s="450"/>
      <c r="W18" s="464"/>
      <c r="X18" s="465"/>
      <c r="Y18" s="465"/>
      <c r="Z18" s="465"/>
      <c r="AA18" s="465"/>
      <c r="AB18" s="473"/>
      <c r="AC18" s="347">
        <v>46.7</v>
      </c>
      <c r="AD18" s="348"/>
      <c r="AE18" s="348"/>
      <c r="AF18" s="348"/>
      <c r="AG18" s="451"/>
      <c r="AH18" s="347">
        <v>46.1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6295870</v>
      </c>
      <c r="BO18" s="384"/>
      <c r="BP18" s="384"/>
      <c r="BQ18" s="384"/>
      <c r="BR18" s="384"/>
      <c r="BS18" s="384"/>
      <c r="BT18" s="384"/>
      <c r="BU18" s="385"/>
      <c r="BV18" s="383">
        <v>6193855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139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8298458</v>
      </c>
      <c r="BO19" s="384"/>
      <c r="BP19" s="384"/>
      <c r="BQ19" s="384"/>
      <c r="BR19" s="384"/>
      <c r="BS19" s="384"/>
      <c r="BT19" s="384"/>
      <c r="BU19" s="385"/>
      <c r="BV19" s="383">
        <v>8243706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7241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11807248</v>
      </c>
      <c r="BO23" s="384"/>
      <c r="BP23" s="384"/>
      <c r="BQ23" s="384"/>
      <c r="BR23" s="384"/>
      <c r="BS23" s="384"/>
      <c r="BT23" s="384"/>
      <c r="BU23" s="385"/>
      <c r="BV23" s="383">
        <v>10366086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8600</v>
      </c>
      <c r="R24" s="360"/>
      <c r="S24" s="360"/>
      <c r="T24" s="360"/>
      <c r="U24" s="360"/>
      <c r="V24" s="361"/>
      <c r="W24" s="425"/>
      <c r="X24" s="416"/>
      <c r="Y24" s="417"/>
      <c r="Z24" s="356" t="s">
        <v>154</v>
      </c>
      <c r="AA24" s="357"/>
      <c r="AB24" s="357"/>
      <c r="AC24" s="357"/>
      <c r="AD24" s="357"/>
      <c r="AE24" s="357"/>
      <c r="AF24" s="357"/>
      <c r="AG24" s="358"/>
      <c r="AH24" s="359">
        <v>181</v>
      </c>
      <c r="AI24" s="360"/>
      <c r="AJ24" s="360"/>
      <c r="AK24" s="360"/>
      <c r="AL24" s="361"/>
      <c r="AM24" s="359">
        <v>606531</v>
      </c>
      <c r="AN24" s="360"/>
      <c r="AO24" s="360"/>
      <c r="AP24" s="360"/>
      <c r="AQ24" s="360"/>
      <c r="AR24" s="361"/>
      <c r="AS24" s="359">
        <v>3351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7687010</v>
      </c>
      <c r="BO24" s="384"/>
      <c r="BP24" s="384"/>
      <c r="BQ24" s="384"/>
      <c r="BR24" s="384"/>
      <c r="BS24" s="384"/>
      <c r="BT24" s="384"/>
      <c r="BU24" s="385"/>
      <c r="BV24" s="383">
        <v>6306614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6850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949947</v>
      </c>
      <c r="BO25" s="379"/>
      <c r="BP25" s="379"/>
      <c r="BQ25" s="379"/>
      <c r="BR25" s="379"/>
      <c r="BS25" s="379"/>
      <c r="BT25" s="379"/>
      <c r="BU25" s="380"/>
      <c r="BV25" s="378">
        <v>648210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5950</v>
      </c>
      <c r="R26" s="360"/>
      <c r="S26" s="360"/>
      <c r="T26" s="360"/>
      <c r="U26" s="360"/>
      <c r="V26" s="361"/>
      <c r="W26" s="425"/>
      <c r="X26" s="416"/>
      <c r="Y26" s="417"/>
      <c r="Z26" s="356" t="s">
        <v>160</v>
      </c>
      <c r="AA26" s="438"/>
      <c r="AB26" s="438"/>
      <c r="AC26" s="438"/>
      <c r="AD26" s="438"/>
      <c r="AE26" s="438"/>
      <c r="AF26" s="438"/>
      <c r="AG26" s="439"/>
      <c r="AH26" s="359">
        <v>22</v>
      </c>
      <c r="AI26" s="360"/>
      <c r="AJ26" s="360"/>
      <c r="AK26" s="360"/>
      <c r="AL26" s="361"/>
      <c r="AM26" s="359">
        <v>80850</v>
      </c>
      <c r="AN26" s="360"/>
      <c r="AO26" s="360"/>
      <c r="AP26" s="360"/>
      <c r="AQ26" s="360"/>
      <c r="AR26" s="361"/>
      <c r="AS26" s="359">
        <v>3675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3450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12180</v>
      </c>
      <c r="AN27" s="360"/>
      <c r="AO27" s="360"/>
      <c r="AP27" s="360"/>
      <c r="AQ27" s="360"/>
      <c r="AR27" s="361"/>
      <c r="AS27" s="359">
        <v>4060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4289</v>
      </c>
      <c r="BO27" s="387"/>
      <c r="BP27" s="387"/>
      <c r="BQ27" s="387"/>
      <c r="BR27" s="387"/>
      <c r="BS27" s="387"/>
      <c r="BT27" s="387"/>
      <c r="BU27" s="388"/>
      <c r="BV27" s="386">
        <v>4288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2850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394736</v>
      </c>
      <c r="BO28" s="379"/>
      <c r="BP28" s="379"/>
      <c r="BQ28" s="379"/>
      <c r="BR28" s="379"/>
      <c r="BS28" s="379"/>
      <c r="BT28" s="379"/>
      <c r="BU28" s="380"/>
      <c r="BV28" s="378">
        <v>522217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15</v>
      </c>
      <c r="M29" s="360"/>
      <c r="N29" s="360"/>
      <c r="O29" s="360"/>
      <c r="P29" s="361"/>
      <c r="Q29" s="359">
        <v>2650</v>
      </c>
      <c r="R29" s="360"/>
      <c r="S29" s="360"/>
      <c r="T29" s="360"/>
      <c r="U29" s="360"/>
      <c r="V29" s="361"/>
      <c r="W29" s="426"/>
      <c r="X29" s="427"/>
      <c r="Y29" s="428"/>
      <c r="Z29" s="356" t="s">
        <v>170</v>
      </c>
      <c r="AA29" s="357"/>
      <c r="AB29" s="357"/>
      <c r="AC29" s="357"/>
      <c r="AD29" s="357"/>
      <c r="AE29" s="357"/>
      <c r="AF29" s="357"/>
      <c r="AG29" s="358"/>
      <c r="AH29" s="359">
        <v>184</v>
      </c>
      <c r="AI29" s="360"/>
      <c r="AJ29" s="360"/>
      <c r="AK29" s="360"/>
      <c r="AL29" s="361"/>
      <c r="AM29" s="359">
        <v>618711</v>
      </c>
      <c r="AN29" s="360"/>
      <c r="AO29" s="360"/>
      <c r="AP29" s="360"/>
      <c r="AQ29" s="360"/>
      <c r="AR29" s="361"/>
      <c r="AS29" s="359">
        <v>3363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393333</v>
      </c>
      <c r="BO29" s="384"/>
      <c r="BP29" s="384"/>
      <c r="BQ29" s="384"/>
      <c r="BR29" s="384"/>
      <c r="BS29" s="384"/>
      <c r="BT29" s="384"/>
      <c r="BU29" s="385"/>
      <c r="BV29" s="383">
        <v>392723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885464</v>
      </c>
      <c r="BO30" s="387"/>
      <c r="BP30" s="387"/>
      <c r="BQ30" s="387"/>
      <c r="BR30" s="387"/>
      <c r="BS30" s="387"/>
      <c r="BT30" s="387"/>
      <c r="BU30" s="388"/>
      <c r="BV30" s="386">
        <v>1182559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山形県消防補償等組合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高畠町土地開発公社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飲料水供給事業特別会計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山形県自治会館管理組合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浜田広介記念館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特定地域生活排水処理事業特別会計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山形県市町村職員退職手当組合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訪問看護事業特別会計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松川堰組合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山形県市町村交通災害共済組合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置賜広域行政事務組合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山形県後期高齢者医療広域連合（普通会計）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山形県後期高齢者医療広域連合（事業会計分）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Z25" sqref="Z25:AC2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2280945</v>
      </c>
      <c r="S5" s="639"/>
      <c r="T5" s="639"/>
      <c r="U5" s="639"/>
      <c r="V5" s="639"/>
      <c r="W5" s="639"/>
      <c r="X5" s="639"/>
      <c r="Y5" s="686"/>
      <c r="Z5" s="699">
        <v>17</v>
      </c>
      <c r="AA5" s="699"/>
      <c r="AB5" s="699"/>
      <c r="AC5" s="699"/>
      <c r="AD5" s="700">
        <v>2146406</v>
      </c>
      <c r="AE5" s="700"/>
      <c r="AF5" s="700"/>
      <c r="AG5" s="700"/>
      <c r="AH5" s="700"/>
      <c r="AI5" s="700"/>
      <c r="AJ5" s="700"/>
      <c r="AK5" s="700"/>
      <c r="AL5" s="687">
        <v>34.6</v>
      </c>
      <c r="AM5" s="656"/>
      <c r="AN5" s="656"/>
      <c r="AO5" s="688"/>
      <c r="AP5" s="675" t="s">
        <v>208</v>
      </c>
      <c r="AQ5" s="676"/>
      <c r="AR5" s="676"/>
      <c r="AS5" s="676"/>
      <c r="AT5" s="676"/>
      <c r="AU5" s="676"/>
      <c r="AV5" s="676"/>
      <c r="AW5" s="676"/>
      <c r="AX5" s="676"/>
      <c r="AY5" s="676"/>
      <c r="AZ5" s="676"/>
      <c r="BA5" s="676"/>
      <c r="BB5" s="676"/>
      <c r="BC5" s="676"/>
      <c r="BD5" s="676"/>
      <c r="BE5" s="676"/>
      <c r="BF5" s="677"/>
      <c r="BG5" s="588">
        <v>2145977</v>
      </c>
      <c r="BH5" s="589"/>
      <c r="BI5" s="589"/>
      <c r="BJ5" s="589"/>
      <c r="BK5" s="589"/>
      <c r="BL5" s="589"/>
      <c r="BM5" s="589"/>
      <c r="BN5" s="590"/>
      <c r="BO5" s="641">
        <v>94.1</v>
      </c>
      <c r="BP5" s="641"/>
      <c r="BQ5" s="641"/>
      <c r="BR5" s="641"/>
      <c r="BS5" s="642">
        <v>8314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144821</v>
      </c>
      <c r="S6" s="589"/>
      <c r="T6" s="589"/>
      <c r="U6" s="589"/>
      <c r="V6" s="589"/>
      <c r="W6" s="589"/>
      <c r="X6" s="589"/>
      <c r="Y6" s="590"/>
      <c r="Z6" s="641">
        <v>1.1000000000000001</v>
      </c>
      <c r="AA6" s="641"/>
      <c r="AB6" s="641"/>
      <c r="AC6" s="641"/>
      <c r="AD6" s="642">
        <v>144821</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2145977</v>
      </c>
      <c r="BH6" s="589"/>
      <c r="BI6" s="589"/>
      <c r="BJ6" s="589"/>
      <c r="BK6" s="589"/>
      <c r="BL6" s="589"/>
      <c r="BM6" s="589"/>
      <c r="BN6" s="590"/>
      <c r="BO6" s="641">
        <v>94.1</v>
      </c>
      <c r="BP6" s="641"/>
      <c r="BQ6" s="641"/>
      <c r="BR6" s="641"/>
      <c r="BS6" s="642">
        <v>8314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140414</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140344</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4380</v>
      </c>
      <c r="S7" s="589"/>
      <c r="T7" s="589"/>
      <c r="U7" s="589"/>
      <c r="V7" s="589"/>
      <c r="W7" s="589"/>
      <c r="X7" s="589"/>
      <c r="Y7" s="590"/>
      <c r="Z7" s="641">
        <v>0</v>
      </c>
      <c r="AA7" s="641"/>
      <c r="AB7" s="641"/>
      <c r="AC7" s="641"/>
      <c r="AD7" s="642">
        <v>4380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928252</v>
      </c>
      <c r="BH7" s="589"/>
      <c r="BI7" s="589"/>
      <c r="BJ7" s="589"/>
      <c r="BK7" s="589"/>
      <c r="BL7" s="589"/>
      <c r="BM7" s="589"/>
      <c r="BN7" s="590"/>
      <c r="BO7" s="641">
        <v>40.700000000000003</v>
      </c>
      <c r="BP7" s="641"/>
      <c r="BQ7" s="641"/>
      <c r="BR7" s="641"/>
      <c r="BS7" s="642">
        <v>8314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1302883</v>
      </c>
      <c r="CS7" s="589"/>
      <c r="CT7" s="589"/>
      <c r="CU7" s="589"/>
      <c r="CV7" s="589"/>
      <c r="CW7" s="589"/>
      <c r="CX7" s="589"/>
      <c r="CY7" s="590"/>
      <c r="CZ7" s="641">
        <v>10.1</v>
      </c>
      <c r="DA7" s="641"/>
      <c r="DB7" s="641"/>
      <c r="DC7" s="641"/>
      <c r="DD7" s="594">
        <v>37402</v>
      </c>
      <c r="DE7" s="589"/>
      <c r="DF7" s="589"/>
      <c r="DG7" s="589"/>
      <c r="DH7" s="589"/>
      <c r="DI7" s="589"/>
      <c r="DJ7" s="589"/>
      <c r="DK7" s="589"/>
      <c r="DL7" s="589"/>
      <c r="DM7" s="589"/>
      <c r="DN7" s="589"/>
      <c r="DO7" s="589"/>
      <c r="DP7" s="590"/>
      <c r="DQ7" s="594">
        <v>1168625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9618</v>
      </c>
      <c r="S8" s="589"/>
      <c r="T8" s="589"/>
      <c r="U8" s="589"/>
      <c r="V8" s="589"/>
      <c r="W8" s="589"/>
      <c r="X8" s="589"/>
      <c r="Y8" s="590"/>
      <c r="Z8" s="641">
        <v>0.1</v>
      </c>
      <c r="AA8" s="641"/>
      <c r="AB8" s="641"/>
      <c r="AC8" s="641"/>
      <c r="AD8" s="642">
        <v>9618</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40056</v>
      </c>
      <c r="BH8" s="589"/>
      <c r="BI8" s="589"/>
      <c r="BJ8" s="589"/>
      <c r="BK8" s="589"/>
      <c r="BL8" s="589"/>
      <c r="BM8" s="589"/>
      <c r="BN8" s="590"/>
      <c r="BO8" s="641">
        <v>1.8</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2936903</v>
      </c>
      <c r="CS8" s="589"/>
      <c r="CT8" s="589"/>
      <c r="CU8" s="589"/>
      <c r="CV8" s="589"/>
      <c r="CW8" s="589"/>
      <c r="CX8" s="589"/>
      <c r="CY8" s="590"/>
      <c r="CZ8" s="641">
        <v>22.7</v>
      </c>
      <c r="DA8" s="641"/>
      <c r="DB8" s="641"/>
      <c r="DC8" s="641"/>
      <c r="DD8" s="594">
        <v>39269</v>
      </c>
      <c r="DE8" s="589"/>
      <c r="DF8" s="589"/>
      <c r="DG8" s="589"/>
      <c r="DH8" s="589"/>
      <c r="DI8" s="589"/>
      <c r="DJ8" s="589"/>
      <c r="DK8" s="589"/>
      <c r="DL8" s="589"/>
      <c r="DM8" s="589"/>
      <c r="DN8" s="589"/>
      <c r="DO8" s="589"/>
      <c r="DP8" s="590"/>
      <c r="DQ8" s="594">
        <v>1615249</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5251</v>
      </c>
      <c r="S9" s="589"/>
      <c r="T9" s="589"/>
      <c r="U9" s="589"/>
      <c r="V9" s="589"/>
      <c r="W9" s="589"/>
      <c r="X9" s="589"/>
      <c r="Y9" s="590"/>
      <c r="Z9" s="641">
        <v>0</v>
      </c>
      <c r="AA9" s="641"/>
      <c r="AB9" s="641"/>
      <c r="AC9" s="641"/>
      <c r="AD9" s="642">
        <v>5251</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736143</v>
      </c>
      <c r="BH9" s="589"/>
      <c r="BI9" s="589"/>
      <c r="BJ9" s="589"/>
      <c r="BK9" s="589"/>
      <c r="BL9" s="589"/>
      <c r="BM9" s="589"/>
      <c r="BN9" s="590"/>
      <c r="BO9" s="641">
        <v>32.299999999999997</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1082723</v>
      </c>
      <c r="CS9" s="589"/>
      <c r="CT9" s="589"/>
      <c r="CU9" s="589"/>
      <c r="CV9" s="589"/>
      <c r="CW9" s="589"/>
      <c r="CX9" s="589"/>
      <c r="CY9" s="590"/>
      <c r="CZ9" s="641">
        <v>8.4</v>
      </c>
      <c r="DA9" s="641"/>
      <c r="DB9" s="641"/>
      <c r="DC9" s="641"/>
      <c r="DD9" s="594">
        <v>3101</v>
      </c>
      <c r="DE9" s="589"/>
      <c r="DF9" s="589"/>
      <c r="DG9" s="589"/>
      <c r="DH9" s="589"/>
      <c r="DI9" s="589"/>
      <c r="DJ9" s="589"/>
      <c r="DK9" s="589"/>
      <c r="DL9" s="589"/>
      <c r="DM9" s="589"/>
      <c r="DN9" s="589"/>
      <c r="DO9" s="589"/>
      <c r="DP9" s="590"/>
      <c r="DQ9" s="594">
        <v>932480</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257994</v>
      </c>
      <c r="S10" s="589"/>
      <c r="T10" s="589"/>
      <c r="U10" s="589"/>
      <c r="V10" s="589"/>
      <c r="W10" s="589"/>
      <c r="X10" s="589"/>
      <c r="Y10" s="590"/>
      <c r="Z10" s="641">
        <v>1.9</v>
      </c>
      <c r="AA10" s="641"/>
      <c r="AB10" s="641"/>
      <c r="AC10" s="641"/>
      <c r="AD10" s="642">
        <v>257994</v>
      </c>
      <c r="AE10" s="642"/>
      <c r="AF10" s="642"/>
      <c r="AG10" s="642"/>
      <c r="AH10" s="642"/>
      <c r="AI10" s="642"/>
      <c r="AJ10" s="642"/>
      <c r="AK10" s="642"/>
      <c r="AL10" s="611">
        <v>4.2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57381</v>
      </c>
      <c r="BH10" s="589"/>
      <c r="BI10" s="589"/>
      <c r="BJ10" s="589"/>
      <c r="BK10" s="589"/>
      <c r="BL10" s="589"/>
      <c r="BM10" s="589"/>
      <c r="BN10" s="590"/>
      <c r="BO10" s="641">
        <v>2.5</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62187</v>
      </c>
      <c r="CS10" s="589"/>
      <c r="CT10" s="589"/>
      <c r="CU10" s="589"/>
      <c r="CV10" s="589"/>
      <c r="CW10" s="589"/>
      <c r="CX10" s="589"/>
      <c r="CY10" s="590"/>
      <c r="CZ10" s="641">
        <v>0.5</v>
      </c>
      <c r="DA10" s="641"/>
      <c r="DB10" s="641"/>
      <c r="DC10" s="641"/>
      <c r="DD10" s="594" t="s">
        <v>112</v>
      </c>
      <c r="DE10" s="589"/>
      <c r="DF10" s="589"/>
      <c r="DG10" s="589"/>
      <c r="DH10" s="589"/>
      <c r="DI10" s="589"/>
      <c r="DJ10" s="589"/>
      <c r="DK10" s="589"/>
      <c r="DL10" s="589"/>
      <c r="DM10" s="589"/>
      <c r="DN10" s="589"/>
      <c r="DO10" s="589"/>
      <c r="DP10" s="590"/>
      <c r="DQ10" s="594">
        <v>14003</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94672</v>
      </c>
      <c r="BH11" s="589"/>
      <c r="BI11" s="589"/>
      <c r="BJ11" s="589"/>
      <c r="BK11" s="589"/>
      <c r="BL11" s="589"/>
      <c r="BM11" s="589"/>
      <c r="BN11" s="590"/>
      <c r="BO11" s="641">
        <v>4.2</v>
      </c>
      <c r="BP11" s="641"/>
      <c r="BQ11" s="641"/>
      <c r="BR11" s="641"/>
      <c r="BS11" s="594">
        <v>8314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361011</v>
      </c>
      <c r="CS11" s="589"/>
      <c r="CT11" s="589"/>
      <c r="CU11" s="589"/>
      <c r="CV11" s="589"/>
      <c r="CW11" s="589"/>
      <c r="CX11" s="589"/>
      <c r="CY11" s="590"/>
      <c r="CZ11" s="641">
        <v>2.8</v>
      </c>
      <c r="DA11" s="641"/>
      <c r="DB11" s="641"/>
      <c r="DC11" s="641"/>
      <c r="DD11" s="594">
        <v>63260</v>
      </c>
      <c r="DE11" s="589"/>
      <c r="DF11" s="589"/>
      <c r="DG11" s="589"/>
      <c r="DH11" s="589"/>
      <c r="DI11" s="589"/>
      <c r="DJ11" s="589"/>
      <c r="DK11" s="589"/>
      <c r="DL11" s="589"/>
      <c r="DM11" s="589"/>
      <c r="DN11" s="589"/>
      <c r="DO11" s="589"/>
      <c r="DP11" s="590"/>
      <c r="DQ11" s="594">
        <v>236649</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972152</v>
      </c>
      <c r="BH12" s="589"/>
      <c r="BI12" s="589"/>
      <c r="BJ12" s="589"/>
      <c r="BK12" s="589"/>
      <c r="BL12" s="589"/>
      <c r="BM12" s="589"/>
      <c r="BN12" s="590"/>
      <c r="BO12" s="641">
        <v>42.6</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362275</v>
      </c>
      <c r="CS12" s="589"/>
      <c r="CT12" s="589"/>
      <c r="CU12" s="589"/>
      <c r="CV12" s="589"/>
      <c r="CW12" s="589"/>
      <c r="CX12" s="589"/>
      <c r="CY12" s="590"/>
      <c r="CZ12" s="641">
        <v>2.8</v>
      </c>
      <c r="DA12" s="641"/>
      <c r="DB12" s="641"/>
      <c r="DC12" s="641"/>
      <c r="DD12" s="594">
        <v>5831</v>
      </c>
      <c r="DE12" s="589"/>
      <c r="DF12" s="589"/>
      <c r="DG12" s="589"/>
      <c r="DH12" s="589"/>
      <c r="DI12" s="589"/>
      <c r="DJ12" s="589"/>
      <c r="DK12" s="589"/>
      <c r="DL12" s="589"/>
      <c r="DM12" s="589"/>
      <c r="DN12" s="589"/>
      <c r="DO12" s="589"/>
      <c r="DP12" s="590"/>
      <c r="DQ12" s="594">
        <v>185096</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19903</v>
      </c>
      <c r="S13" s="589"/>
      <c r="T13" s="589"/>
      <c r="U13" s="589"/>
      <c r="V13" s="589"/>
      <c r="W13" s="589"/>
      <c r="X13" s="589"/>
      <c r="Y13" s="590"/>
      <c r="Z13" s="641">
        <v>0.1</v>
      </c>
      <c r="AA13" s="641"/>
      <c r="AB13" s="641"/>
      <c r="AC13" s="641"/>
      <c r="AD13" s="642">
        <v>19903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969673</v>
      </c>
      <c r="BH13" s="589"/>
      <c r="BI13" s="589"/>
      <c r="BJ13" s="589"/>
      <c r="BK13" s="589"/>
      <c r="BL13" s="589"/>
      <c r="BM13" s="589"/>
      <c r="BN13" s="590"/>
      <c r="BO13" s="641">
        <v>42.5</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1230566</v>
      </c>
      <c r="CS13" s="589"/>
      <c r="CT13" s="589"/>
      <c r="CU13" s="589"/>
      <c r="CV13" s="589"/>
      <c r="CW13" s="589"/>
      <c r="CX13" s="589"/>
      <c r="CY13" s="590"/>
      <c r="CZ13" s="641">
        <v>9.5</v>
      </c>
      <c r="DA13" s="641"/>
      <c r="DB13" s="641"/>
      <c r="DC13" s="641"/>
      <c r="DD13" s="594">
        <v>336569</v>
      </c>
      <c r="DE13" s="589"/>
      <c r="DF13" s="589"/>
      <c r="DG13" s="589"/>
      <c r="DH13" s="589"/>
      <c r="DI13" s="589"/>
      <c r="DJ13" s="589"/>
      <c r="DK13" s="589"/>
      <c r="DL13" s="589"/>
      <c r="DM13" s="589"/>
      <c r="DN13" s="589"/>
      <c r="DO13" s="589"/>
      <c r="DP13" s="590"/>
      <c r="DQ13" s="594">
        <v>887335</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64440</v>
      </c>
      <c r="BH14" s="589"/>
      <c r="BI14" s="589"/>
      <c r="BJ14" s="589"/>
      <c r="BK14" s="589"/>
      <c r="BL14" s="589"/>
      <c r="BM14" s="589"/>
      <c r="BN14" s="590"/>
      <c r="BO14" s="641">
        <v>2.8</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526436</v>
      </c>
      <c r="CS14" s="589"/>
      <c r="CT14" s="589"/>
      <c r="CU14" s="589"/>
      <c r="CV14" s="589"/>
      <c r="CW14" s="589"/>
      <c r="CX14" s="589"/>
      <c r="CY14" s="590"/>
      <c r="CZ14" s="641">
        <v>4.0999999999999996</v>
      </c>
      <c r="DA14" s="641"/>
      <c r="DB14" s="641"/>
      <c r="DC14" s="641"/>
      <c r="DD14" s="594">
        <v>161866</v>
      </c>
      <c r="DE14" s="589"/>
      <c r="DF14" s="589"/>
      <c r="DG14" s="589"/>
      <c r="DH14" s="589"/>
      <c r="DI14" s="589"/>
      <c r="DJ14" s="589"/>
      <c r="DK14" s="589"/>
      <c r="DL14" s="589"/>
      <c r="DM14" s="589"/>
      <c r="DN14" s="589"/>
      <c r="DO14" s="589"/>
      <c r="DP14" s="590"/>
      <c r="DQ14" s="594">
        <v>374362</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10361</v>
      </c>
      <c r="S15" s="589"/>
      <c r="T15" s="589"/>
      <c r="U15" s="589"/>
      <c r="V15" s="589"/>
      <c r="W15" s="589"/>
      <c r="X15" s="589"/>
      <c r="Y15" s="590"/>
      <c r="Z15" s="641">
        <v>0.1</v>
      </c>
      <c r="AA15" s="641"/>
      <c r="AB15" s="641"/>
      <c r="AC15" s="641"/>
      <c r="AD15" s="642">
        <v>10361</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181133</v>
      </c>
      <c r="BH15" s="589"/>
      <c r="BI15" s="589"/>
      <c r="BJ15" s="589"/>
      <c r="BK15" s="589"/>
      <c r="BL15" s="589"/>
      <c r="BM15" s="589"/>
      <c r="BN15" s="590"/>
      <c r="BO15" s="641">
        <v>7.9</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3715341</v>
      </c>
      <c r="CS15" s="589"/>
      <c r="CT15" s="589"/>
      <c r="CU15" s="589"/>
      <c r="CV15" s="589"/>
      <c r="CW15" s="589"/>
      <c r="CX15" s="589"/>
      <c r="CY15" s="590"/>
      <c r="CZ15" s="641">
        <v>28.8</v>
      </c>
      <c r="DA15" s="641"/>
      <c r="DB15" s="641"/>
      <c r="DC15" s="641"/>
      <c r="DD15" s="594">
        <v>2911821</v>
      </c>
      <c r="DE15" s="589"/>
      <c r="DF15" s="589"/>
      <c r="DG15" s="589"/>
      <c r="DH15" s="589"/>
      <c r="DI15" s="589"/>
      <c r="DJ15" s="589"/>
      <c r="DK15" s="589"/>
      <c r="DL15" s="589"/>
      <c r="DM15" s="589"/>
      <c r="DN15" s="589"/>
      <c r="DO15" s="589"/>
      <c r="DP15" s="590"/>
      <c r="DQ15" s="594">
        <v>1195596</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4001634</v>
      </c>
      <c r="S16" s="589"/>
      <c r="T16" s="589"/>
      <c r="U16" s="589"/>
      <c r="V16" s="589"/>
      <c r="W16" s="589"/>
      <c r="X16" s="589"/>
      <c r="Y16" s="590"/>
      <c r="Z16" s="641">
        <v>29.9</v>
      </c>
      <c r="AA16" s="641"/>
      <c r="AB16" s="641"/>
      <c r="AC16" s="641"/>
      <c r="AD16" s="642">
        <v>3580654</v>
      </c>
      <c r="AE16" s="642"/>
      <c r="AF16" s="642"/>
      <c r="AG16" s="642"/>
      <c r="AH16" s="642"/>
      <c r="AI16" s="642"/>
      <c r="AJ16" s="642"/>
      <c r="AK16" s="642"/>
      <c r="AL16" s="611">
        <v>57.8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165101</v>
      </c>
      <c r="CS16" s="589"/>
      <c r="CT16" s="589"/>
      <c r="CU16" s="589"/>
      <c r="CV16" s="589"/>
      <c r="CW16" s="589"/>
      <c r="CX16" s="589"/>
      <c r="CY16" s="590"/>
      <c r="CZ16" s="641">
        <v>1.3</v>
      </c>
      <c r="DA16" s="641"/>
      <c r="DB16" s="641"/>
      <c r="DC16" s="641"/>
      <c r="DD16" s="594" t="s">
        <v>112</v>
      </c>
      <c r="DE16" s="589"/>
      <c r="DF16" s="589"/>
      <c r="DG16" s="589"/>
      <c r="DH16" s="589"/>
      <c r="DI16" s="589"/>
      <c r="DJ16" s="589"/>
      <c r="DK16" s="589"/>
      <c r="DL16" s="589"/>
      <c r="DM16" s="589"/>
      <c r="DN16" s="589"/>
      <c r="DO16" s="589"/>
      <c r="DP16" s="590"/>
      <c r="DQ16" s="594">
        <v>38594</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3580654</v>
      </c>
      <c r="S17" s="589"/>
      <c r="T17" s="589"/>
      <c r="U17" s="589"/>
      <c r="V17" s="589"/>
      <c r="W17" s="589"/>
      <c r="X17" s="589"/>
      <c r="Y17" s="590"/>
      <c r="Z17" s="641">
        <v>26.7</v>
      </c>
      <c r="AA17" s="641"/>
      <c r="AB17" s="641"/>
      <c r="AC17" s="641"/>
      <c r="AD17" s="642">
        <v>3580654</v>
      </c>
      <c r="AE17" s="642"/>
      <c r="AF17" s="642"/>
      <c r="AG17" s="642"/>
      <c r="AH17" s="642"/>
      <c r="AI17" s="642"/>
      <c r="AJ17" s="642"/>
      <c r="AK17" s="642"/>
      <c r="AL17" s="611">
        <v>57.8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1027005</v>
      </c>
      <c r="CS17" s="589"/>
      <c r="CT17" s="589"/>
      <c r="CU17" s="589"/>
      <c r="CV17" s="589"/>
      <c r="CW17" s="589"/>
      <c r="CX17" s="589"/>
      <c r="CY17" s="590"/>
      <c r="CZ17" s="641">
        <v>8</v>
      </c>
      <c r="DA17" s="641"/>
      <c r="DB17" s="641"/>
      <c r="DC17" s="641"/>
      <c r="DD17" s="594" t="s">
        <v>112</v>
      </c>
      <c r="DE17" s="589"/>
      <c r="DF17" s="589"/>
      <c r="DG17" s="589"/>
      <c r="DH17" s="589"/>
      <c r="DI17" s="589"/>
      <c r="DJ17" s="589"/>
      <c r="DK17" s="589"/>
      <c r="DL17" s="589"/>
      <c r="DM17" s="589"/>
      <c r="DN17" s="589"/>
      <c r="DO17" s="589"/>
      <c r="DP17" s="590"/>
      <c r="DQ17" s="594">
        <v>1021382</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420980</v>
      </c>
      <c r="S18" s="589"/>
      <c r="T18" s="589"/>
      <c r="U18" s="589"/>
      <c r="V18" s="589"/>
      <c r="W18" s="589"/>
      <c r="X18" s="589"/>
      <c r="Y18" s="590"/>
      <c r="Z18" s="641">
        <v>3.1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134968</v>
      </c>
      <c r="BH19" s="589"/>
      <c r="BI19" s="589"/>
      <c r="BJ19" s="589"/>
      <c r="BK19" s="589"/>
      <c r="BL19" s="589"/>
      <c r="BM19" s="589"/>
      <c r="BN19" s="590"/>
      <c r="BO19" s="641">
        <v>5.9</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6734907</v>
      </c>
      <c r="S20" s="589"/>
      <c r="T20" s="589"/>
      <c r="U20" s="589"/>
      <c r="V20" s="589"/>
      <c r="W20" s="589"/>
      <c r="X20" s="589"/>
      <c r="Y20" s="590"/>
      <c r="Z20" s="641">
        <v>50.3</v>
      </c>
      <c r="AA20" s="641"/>
      <c r="AB20" s="641"/>
      <c r="AC20" s="641"/>
      <c r="AD20" s="642">
        <v>6179388</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134968</v>
      </c>
      <c r="BH20" s="589"/>
      <c r="BI20" s="589"/>
      <c r="BJ20" s="589"/>
      <c r="BK20" s="589"/>
      <c r="BL20" s="589"/>
      <c r="BM20" s="589"/>
      <c r="BN20" s="590"/>
      <c r="BO20" s="641">
        <v>5.9</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12912845</v>
      </c>
      <c r="CS20" s="589"/>
      <c r="CT20" s="589"/>
      <c r="CU20" s="589"/>
      <c r="CV20" s="589"/>
      <c r="CW20" s="589"/>
      <c r="CX20" s="589"/>
      <c r="CY20" s="590"/>
      <c r="CZ20" s="641">
        <v>100</v>
      </c>
      <c r="DA20" s="641"/>
      <c r="DB20" s="641"/>
      <c r="DC20" s="641"/>
      <c r="DD20" s="594">
        <v>3559119</v>
      </c>
      <c r="DE20" s="589"/>
      <c r="DF20" s="589"/>
      <c r="DG20" s="589"/>
      <c r="DH20" s="589"/>
      <c r="DI20" s="589"/>
      <c r="DJ20" s="589"/>
      <c r="DK20" s="589"/>
      <c r="DL20" s="589"/>
      <c r="DM20" s="589"/>
      <c r="DN20" s="589"/>
      <c r="DO20" s="589"/>
      <c r="DP20" s="590"/>
      <c r="DQ20" s="594">
        <v>7809715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4126</v>
      </c>
      <c r="S21" s="589"/>
      <c r="T21" s="589"/>
      <c r="U21" s="589"/>
      <c r="V21" s="589"/>
      <c r="W21" s="589"/>
      <c r="X21" s="589"/>
      <c r="Y21" s="590"/>
      <c r="Z21" s="641">
        <v>0</v>
      </c>
      <c r="AA21" s="641"/>
      <c r="AB21" s="641"/>
      <c r="AC21" s="641"/>
      <c r="AD21" s="642">
        <v>4126</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429</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99477</v>
      </c>
      <c r="S22" s="589"/>
      <c r="T22" s="589"/>
      <c r="U22" s="589"/>
      <c r="V22" s="589"/>
      <c r="W22" s="589"/>
      <c r="X22" s="589"/>
      <c r="Y22" s="590"/>
      <c r="Z22" s="641">
        <v>0.7</v>
      </c>
      <c r="AA22" s="641"/>
      <c r="AB22" s="641"/>
      <c r="AC22" s="641"/>
      <c r="AD22" s="642">
        <v>1305</v>
      </c>
      <c r="AE22" s="642"/>
      <c r="AF22" s="642"/>
      <c r="AG22" s="642"/>
      <c r="AH22" s="642"/>
      <c r="AI22" s="642"/>
      <c r="AJ22" s="642"/>
      <c r="AK22" s="642"/>
      <c r="AL22" s="611">
        <v>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98071</v>
      </c>
      <c r="S23" s="589"/>
      <c r="T23" s="589"/>
      <c r="U23" s="589"/>
      <c r="V23" s="589"/>
      <c r="W23" s="589"/>
      <c r="X23" s="589"/>
      <c r="Y23" s="590"/>
      <c r="Z23" s="641">
        <v>0.7</v>
      </c>
      <c r="AA23" s="641"/>
      <c r="AB23" s="641"/>
      <c r="AC23" s="641"/>
      <c r="AD23" s="642">
        <v>6726</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134539</v>
      </c>
      <c r="BH23" s="589"/>
      <c r="BI23" s="589"/>
      <c r="BJ23" s="589"/>
      <c r="BK23" s="589"/>
      <c r="BL23" s="589"/>
      <c r="BM23" s="589"/>
      <c r="BN23" s="590"/>
      <c r="BO23" s="641">
        <v>5.9</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16205</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4343975</v>
      </c>
      <c r="CS24" s="639"/>
      <c r="CT24" s="639"/>
      <c r="CU24" s="639"/>
      <c r="CV24" s="639"/>
      <c r="CW24" s="639"/>
      <c r="CX24" s="639"/>
      <c r="CY24" s="686"/>
      <c r="CZ24" s="690">
        <v>33.6</v>
      </c>
      <c r="DA24" s="691"/>
      <c r="DB24" s="691"/>
      <c r="DC24" s="692"/>
      <c r="DD24" s="685">
        <v>3172940</v>
      </c>
      <c r="DE24" s="639"/>
      <c r="DF24" s="639"/>
      <c r="DG24" s="639"/>
      <c r="DH24" s="639"/>
      <c r="DI24" s="639"/>
      <c r="DJ24" s="639"/>
      <c r="DK24" s="686"/>
      <c r="DL24" s="685">
        <v>3157823</v>
      </c>
      <c r="DM24" s="639"/>
      <c r="DN24" s="639"/>
      <c r="DO24" s="639"/>
      <c r="DP24" s="639"/>
      <c r="DQ24" s="639"/>
      <c r="DR24" s="639"/>
      <c r="DS24" s="639"/>
      <c r="DT24" s="639"/>
      <c r="DU24" s="639"/>
      <c r="DV24" s="686"/>
      <c r="DW24" s="687">
        <v>47.8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1917795</v>
      </c>
      <c r="S25" s="589"/>
      <c r="T25" s="589"/>
      <c r="U25" s="589"/>
      <c r="V25" s="589"/>
      <c r="W25" s="589"/>
      <c r="X25" s="589"/>
      <c r="Y25" s="590"/>
      <c r="Z25" s="641">
        <v>14.3</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1779856</v>
      </c>
      <c r="CS25" s="607"/>
      <c r="CT25" s="607"/>
      <c r="CU25" s="607"/>
      <c r="CV25" s="607"/>
      <c r="CW25" s="607"/>
      <c r="CX25" s="607"/>
      <c r="CY25" s="608"/>
      <c r="CZ25" s="591">
        <v>13.8</v>
      </c>
      <c r="DA25" s="609"/>
      <c r="DB25" s="609"/>
      <c r="DC25" s="610"/>
      <c r="DD25" s="594">
        <v>1678264</v>
      </c>
      <c r="DE25" s="607"/>
      <c r="DF25" s="607"/>
      <c r="DG25" s="607"/>
      <c r="DH25" s="607"/>
      <c r="DI25" s="607"/>
      <c r="DJ25" s="607"/>
      <c r="DK25" s="608"/>
      <c r="DL25" s="594">
        <v>1663147</v>
      </c>
      <c r="DM25" s="607"/>
      <c r="DN25" s="607"/>
      <c r="DO25" s="607"/>
      <c r="DP25" s="607"/>
      <c r="DQ25" s="607"/>
      <c r="DR25" s="607"/>
      <c r="DS25" s="607"/>
      <c r="DT25" s="607"/>
      <c r="DU25" s="607"/>
      <c r="DV25" s="608"/>
      <c r="DW25" s="611">
        <v>25.2</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1088472</v>
      </c>
      <c r="CS26" s="589"/>
      <c r="CT26" s="589"/>
      <c r="CU26" s="589"/>
      <c r="CV26" s="589"/>
      <c r="CW26" s="589"/>
      <c r="CX26" s="589"/>
      <c r="CY26" s="590"/>
      <c r="CZ26" s="591">
        <v>8.4</v>
      </c>
      <c r="DA26" s="609"/>
      <c r="DB26" s="609"/>
      <c r="DC26" s="610"/>
      <c r="DD26" s="594">
        <v>1006910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731722</v>
      </c>
      <c r="S27" s="589"/>
      <c r="T27" s="589"/>
      <c r="U27" s="589"/>
      <c r="V27" s="589"/>
      <c r="W27" s="589"/>
      <c r="X27" s="589"/>
      <c r="Y27" s="590"/>
      <c r="Z27" s="641">
        <v>5.5</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2280945</v>
      </c>
      <c r="BH27" s="589"/>
      <c r="BI27" s="589"/>
      <c r="BJ27" s="589"/>
      <c r="BK27" s="589"/>
      <c r="BL27" s="589"/>
      <c r="BM27" s="589"/>
      <c r="BN27" s="590"/>
      <c r="BO27" s="641">
        <v>100</v>
      </c>
      <c r="BP27" s="641"/>
      <c r="BQ27" s="641"/>
      <c r="BR27" s="641"/>
      <c r="BS27" s="594">
        <v>8314</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1537114</v>
      </c>
      <c r="CS27" s="607"/>
      <c r="CT27" s="607"/>
      <c r="CU27" s="607"/>
      <c r="CV27" s="607"/>
      <c r="CW27" s="607"/>
      <c r="CX27" s="607"/>
      <c r="CY27" s="608"/>
      <c r="CZ27" s="591">
        <v>11.9</v>
      </c>
      <c r="DA27" s="609"/>
      <c r="DB27" s="609"/>
      <c r="DC27" s="610"/>
      <c r="DD27" s="594">
        <v>473294</v>
      </c>
      <c r="DE27" s="607"/>
      <c r="DF27" s="607"/>
      <c r="DG27" s="607"/>
      <c r="DH27" s="607"/>
      <c r="DI27" s="607"/>
      <c r="DJ27" s="607"/>
      <c r="DK27" s="608"/>
      <c r="DL27" s="594">
        <v>473294</v>
      </c>
      <c r="DM27" s="607"/>
      <c r="DN27" s="607"/>
      <c r="DO27" s="607"/>
      <c r="DP27" s="607"/>
      <c r="DQ27" s="607"/>
      <c r="DR27" s="607"/>
      <c r="DS27" s="607"/>
      <c r="DT27" s="607"/>
      <c r="DU27" s="607"/>
      <c r="DV27" s="608"/>
      <c r="DW27" s="611">
        <v>7.2</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16655</v>
      </c>
      <c r="S28" s="589"/>
      <c r="T28" s="589"/>
      <c r="U28" s="589"/>
      <c r="V28" s="589"/>
      <c r="W28" s="589"/>
      <c r="X28" s="589"/>
      <c r="Y28" s="590"/>
      <c r="Z28" s="641">
        <v>0.1</v>
      </c>
      <c r="AA28" s="641"/>
      <c r="AB28" s="641"/>
      <c r="AC28" s="641"/>
      <c r="AD28" s="642">
        <v>2623</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1027005</v>
      </c>
      <c r="CS28" s="589"/>
      <c r="CT28" s="589"/>
      <c r="CU28" s="589"/>
      <c r="CV28" s="589"/>
      <c r="CW28" s="589"/>
      <c r="CX28" s="589"/>
      <c r="CY28" s="590"/>
      <c r="CZ28" s="591">
        <v>8</v>
      </c>
      <c r="DA28" s="609"/>
      <c r="DB28" s="609"/>
      <c r="DC28" s="610"/>
      <c r="DD28" s="594">
        <v>1021382</v>
      </c>
      <c r="DE28" s="589"/>
      <c r="DF28" s="589"/>
      <c r="DG28" s="589"/>
      <c r="DH28" s="589"/>
      <c r="DI28" s="589"/>
      <c r="DJ28" s="589"/>
      <c r="DK28" s="590"/>
      <c r="DL28" s="594">
        <v>1021382</v>
      </c>
      <c r="DM28" s="589"/>
      <c r="DN28" s="589"/>
      <c r="DO28" s="589"/>
      <c r="DP28" s="589"/>
      <c r="DQ28" s="589"/>
      <c r="DR28" s="589"/>
      <c r="DS28" s="589"/>
      <c r="DT28" s="589"/>
      <c r="DU28" s="589"/>
      <c r="DV28" s="590"/>
      <c r="DW28" s="611">
        <v>15.5</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26299</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1026117</v>
      </c>
      <c r="CS29" s="607"/>
      <c r="CT29" s="607"/>
      <c r="CU29" s="607"/>
      <c r="CV29" s="607"/>
      <c r="CW29" s="607"/>
      <c r="CX29" s="607"/>
      <c r="CY29" s="608"/>
      <c r="CZ29" s="591">
        <v>7.9</v>
      </c>
      <c r="DA29" s="609"/>
      <c r="DB29" s="609"/>
      <c r="DC29" s="610"/>
      <c r="DD29" s="594">
        <v>1020494</v>
      </c>
      <c r="DE29" s="607"/>
      <c r="DF29" s="607"/>
      <c r="DG29" s="607"/>
      <c r="DH29" s="607"/>
      <c r="DI29" s="607"/>
      <c r="DJ29" s="607"/>
      <c r="DK29" s="608"/>
      <c r="DL29" s="594">
        <v>1020494</v>
      </c>
      <c r="DM29" s="607"/>
      <c r="DN29" s="607"/>
      <c r="DO29" s="607"/>
      <c r="DP29" s="607"/>
      <c r="DQ29" s="607"/>
      <c r="DR29" s="607"/>
      <c r="DS29" s="607"/>
      <c r="DT29" s="607"/>
      <c r="DU29" s="607"/>
      <c r="DV29" s="608"/>
      <c r="DW29" s="611">
        <v>15.5</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646157</v>
      </c>
      <c r="S30" s="589"/>
      <c r="T30" s="589"/>
      <c r="U30" s="589"/>
      <c r="V30" s="589"/>
      <c r="W30" s="589"/>
      <c r="X30" s="589"/>
      <c r="Y30" s="590"/>
      <c r="Z30" s="641">
        <v>4.8</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98.2</v>
      </c>
      <c r="BH30" s="655"/>
      <c r="BI30" s="655"/>
      <c r="BJ30" s="655"/>
      <c r="BK30" s="655"/>
      <c r="BL30" s="655"/>
      <c r="BM30" s="656">
        <v>91.2</v>
      </c>
      <c r="BN30" s="655"/>
      <c r="BO30" s="655"/>
      <c r="BP30" s="655"/>
      <c r="BQ30" s="657"/>
      <c r="BR30" s="654">
        <v>98.2</v>
      </c>
      <c r="BS30" s="655"/>
      <c r="BT30" s="655"/>
      <c r="BU30" s="655"/>
      <c r="BV30" s="655"/>
      <c r="BW30" s="655"/>
      <c r="BX30" s="656">
        <v>91.2</v>
      </c>
      <c r="BY30" s="655"/>
      <c r="BZ30" s="655"/>
      <c r="CA30" s="655"/>
      <c r="CB30" s="657"/>
      <c r="CD30" s="660"/>
      <c r="CE30" s="661"/>
      <c r="CF30" s="625" t="s">
        <v>291</v>
      </c>
      <c r="CG30" s="622"/>
      <c r="CH30" s="622"/>
      <c r="CI30" s="622"/>
      <c r="CJ30" s="622"/>
      <c r="CK30" s="622"/>
      <c r="CL30" s="622"/>
      <c r="CM30" s="622"/>
      <c r="CN30" s="622"/>
      <c r="CO30" s="622"/>
      <c r="CP30" s="622"/>
      <c r="CQ30" s="623"/>
      <c r="CR30" s="588">
        <v>909205</v>
      </c>
      <c r="CS30" s="589"/>
      <c r="CT30" s="589"/>
      <c r="CU30" s="589"/>
      <c r="CV30" s="589"/>
      <c r="CW30" s="589"/>
      <c r="CX30" s="589"/>
      <c r="CY30" s="590"/>
      <c r="CZ30" s="591">
        <v>7</v>
      </c>
      <c r="DA30" s="609"/>
      <c r="DB30" s="609"/>
      <c r="DC30" s="610"/>
      <c r="DD30" s="594">
        <v>909205</v>
      </c>
      <c r="DE30" s="589"/>
      <c r="DF30" s="589"/>
      <c r="DG30" s="589"/>
      <c r="DH30" s="589"/>
      <c r="DI30" s="589"/>
      <c r="DJ30" s="589"/>
      <c r="DK30" s="590"/>
      <c r="DL30" s="594">
        <v>909205</v>
      </c>
      <c r="DM30" s="589"/>
      <c r="DN30" s="589"/>
      <c r="DO30" s="589"/>
      <c r="DP30" s="589"/>
      <c r="DQ30" s="589"/>
      <c r="DR30" s="589"/>
      <c r="DS30" s="589"/>
      <c r="DT30" s="589"/>
      <c r="DU30" s="589"/>
      <c r="DV30" s="590"/>
      <c r="DW30" s="611">
        <v>13.8</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407017</v>
      </c>
      <c r="S31" s="589"/>
      <c r="T31" s="589"/>
      <c r="U31" s="589"/>
      <c r="V31" s="589"/>
      <c r="W31" s="589"/>
      <c r="X31" s="589"/>
      <c r="Y31" s="590"/>
      <c r="Z31" s="641">
        <v>3</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93.8</v>
      </c>
      <c r="BN31" s="653"/>
      <c r="BO31" s="653"/>
      <c r="BP31" s="653"/>
      <c r="BQ31" s="617"/>
      <c r="BR31" s="652">
        <v>98.6</v>
      </c>
      <c r="BS31" s="607"/>
      <c r="BT31" s="607"/>
      <c r="BU31" s="607"/>
      <c r="BV31" s="607"/>
      <c r="BW31" s="607"/>
      <c r="BX31" s="643">
        <v>93.6</v>
      </c>
      <c r="BY31" s="653"/>
      <c r="BZ31" s="653"/>
      <c r="CA31" s="653"/>
      <c r="CB31" s="617"/>
      <c r="CD31" s="660"/>
      <c r="CE31" s="661"/>
      <c r="CF31" s="625" t="s">
        <v>295</v>
      </c>
      <c r="CG31" s="622"/>
      <c r="CH31" s="622"/>
      <c r="CI31" s="622"/>
      <c r="CJ31" s="622"/>
      <c r="CK31" s="622"/>
      <c r="CL31" s="622"/>
      <c r="CM31" s="622"/>
      <c r="CN31" s="622"/>
      <c r="CO31" s="622"/>
      <c r="CP31" s="622"/>
      <c r="CQ31" s="623"/>
      <c r="CR31" s="588">
        <v>116912</v>
      </c>
      <c r="CS31" s="607"/>
      <c r="CT31" s="607"/>
      <c r="CU31" s="607"/>
      <c r="CV31" s="607"/>
      <c r="CW31" s="607"/>
      <c r="CX31" s="607"/>
      <c r="CY31" s="608"/>
      <c r="CZ31" s="591">
        <v>0.9</v>
      </c>
      <c r="DA31" s="609"/>
      <c r="DB31" s="609"/>
      <c r="DC31" s="610"/>
      <c r="DD31" s="594">
        <v>111289</v>
      </c>
      <c r="DE31" s="607"/>
      <c r="DF31" s="607"/>
      <c r="DG31" s="607"/>
      <c r="DH31" s="607"/>
      <c r="DI31" s="607"/>
      <c r="DJ31" s="607"/>
      <c r="DK31" s="608"/>
      <c r="DL31" s="594">
        <v>111289</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352790</v>
      </c>
      <c r="S32" s="589"/>
      <c r="T32" s="589"/>
      <c r="U32" s="589"/>
      <c r="V32" s="589"/>
      <c r="W32" s="589"/>
      <c r="X32" s="589"/>
      <c r="Y32" s="590"/>
      <c r="Z32" s="641">
        <v>2.6</v>
      </c>
      <c r="AA32" s="641"/>
      <c r="AB32" s="641"/>
      <c r="AC32" s="641"/>
      <c r="AD32" s="642">
        <v>813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97.4</v>
      </c>
      <c r="BH32" s="573"/>
      <c r="BI32" s="573"/>
      <c r="BJ32" s="573"/>
      <c r="BK32" s="573"/>
      <c r="BL32" s="573"/>
      <c r="BM32" s="636">
        <v>87.9</v>
      </c>
      <c r="BN32" s="573"/>
      <c r="BO32" s="573"/>
      <c r="BP32" s="573"/>
      <c r="BQ32" s="630"/>
      <c r="BR32" s="651">
        <v>97.6</v>
      </c>
      <c r="BS32" s="573"/>
      <c r="BT32" s="573"/>
      <c r="BU32" s="573"/>
      <c r="BV32" s="573"/>
      <c r="BW32" s="573"/>
      <c r="BX32" s="636">
        <v>88.1</v>
      </c>
      <c r="BY32" s="573"/>
      <c r="BZ32" s="573"/>
      <c r="CA32" s="573"/>
      <c r="CB32" s="630"/>
      <c r="CD32" s="662"/>
      <c r="CE32" s="663"/>
      <c r="CF32" s="625" t="s">
        <v>298</v>
      </c>
      <c r="CG32" s="622"/>
      <c r="CH32" s="622"/>
      <c r="CI32" s="622"/>
      <c r="CJ32" s="622"/>
      <c r="CK32" s="622"/>
      <c r="CL32" s="622"/>
      <c r="CM32" s="622"/>
      <c r="CN32" s="622"/>
      <c r="CO32" s="622"/>
      <c r="CP32" s="622"/>
      <c r="CQ32" s="623"/>
      <c r="CR32" s="588">
        <v>888</v>
      </c>
      <c r="CS32" s="589"/>
      <c r="CT32" s="589"/>
      <c r="CU32" s="589"/>
      <c r="CV32" s="589"/>
      <c r="CW32" s="589"/>
      <c r="CX32" s="589"/>
      <c r="CY32" s="590"/>
      <c r="CZ32" s="591">
        <v>0</v>
      </c>
      <c r="DA32" s="609"/>
      <c r="DB32" s="609"/>
      <c r="DC32" s="610"/>
      <c r="DD32" s="594">
        <v>888</v>
      </c>
      <c r="DE32" s="589"/>
      <c r="DF32" s="589"/>
      <c r="DG32" s="589"/>
      <c r="DH32" s="589"/>
      <c r="DI32" s="589"/>
      <c r="DJ32" s="589"/>
      <c r="DK32" s="590"/>
      <c r="DL32" s="594">
        <v>888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2350367</v>
      </c>
      <c r="S33" s="589"/>
      <c r="T33" s="589"/>
      <c r="U33" s="589"/>
      <c r="V33" s="589"/>
      <c r="W33" s="589"/>
      <c r="X33" s="589"/>
      <c r="Y33" s="590"/>
      <c r="Z33" s="641">
        <v>17.5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4844650</v>
      </c>
      <c r="CS33" s="607"/>
      <c r="CT33" s="607"/>
      <c r="CU33" s="607"/>
      <c r="CV33" s="607"/>
      <c r="CW33" s="607"/>
      <c r="CX33" s="607"/>
      <c r="CY33" s="608"/>
      <c r="CZ33" s="591">
        <v>37.5</v>
      </c>
      <c r="DA33" s="609"/>
      <c r="DB33" s="609"/>
      <c r="DC33" s="610"/>
      <c r="DD33" s="594">
        <v>3994878</v>
      </c>
      <c r="DE33" s="607"/>
      <c r="DF33" s="607"/>
      <c r="DG33" s="607"/>
      <c r="DH33" s="607"/>
      <c r="DI33" s="607"/>
      <c r="DJ33" s="607"/>
      <c r="DK33" s="608"/>
      <c r="DL33" s="594">
        <v>3138047</v>
      </c>
      <c r="DM33" s="607"/>
      <c r="DN33" s="607"/>
      <c r="DO33" s="607"/>
      <c r="DP33" s="607"/>
      <c r="DQ33" s="607"/>
      <c r="DR33" s="607"/>
      <c r="DS33" s="607"/>
      <c r="DT33" s="607"/>
      <c r="DU33" s="607"/>
      <c r="DV33" s="608"/>
      <c r="DW33" s="611">
        <v>47.5</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1092961</v>
      </c>
      <c r="CS34" s="589"/>
      <c r="CT34" s="589"/>
      <c r="CU34" s="589"/>
      <c r="CV34" s="589"/>
      <c r="CW34" s="589"/>
      <c r="CX34" s="589"/>
      <c r="CY34" s="590"/>
      <c r="CZ34" s="591">
        <v>8.5</v>
      </c>
      <c r="DA34" s="609"/>
      <c r="DB34" s="609"/>
      <c r="DC34" s="610"/>
      <c r="DD34" s="594">
        <v>863629</v>
      </c>
      <c r="DE34" s="589"/>
      <c r="DF34" s="589"/>
      <c r="DG34" s="589"/>
      <c r="DH34" s="589"/>
      <c r="DI34" s="589"/>
      <c r="DJ34" s="589"/>
      <c r="DK34" s="590"/>
      <c r="DL34" s="594">
        <v>813831</v>
      </c>
      <c r="DM34" s="589"/>
      <c r="DN34" s="589"/>
      <c r="DO34" s="589"/>
      <c r="DP34" s="589"/>
      <c r="DQ34" s="589"/>
      <c r="DR34" s="589"/>
      <c r="DS34" s="589"/>
      <c r="DT34" s="589"/>
      <c r="DU34" s="589"/>
      <c r="DV34" s="590"/>
      <c r="DW34" s="611">
        <v>12.3</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409767</v>
      </c>
      <c r="S35" s="589"/>
      <c r="T35" s="589"/>
      <c r="U35" s="589"/>
      <c r="V35" s="589"/>
      <c r="W35" s="589"/>
      <c r="X35" s="589"/>
      <c r="Y35" s="590"/>
      <c r="Z35" s="641">
        <v>3.1</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2156684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243938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371059</v>
      </c>
      <c r="CS35" s="607"/>
      <c r="CT35" s="607"/>
      <c r="CU35" s="607"/>
      <c r="CV35" s="607"/>
      <c r="CW35" s="607"/>
      <c r="CX35" s="607"/>
      <c r="CY35" s="608"/>
      <c r="CZ35" s="591">
        <v>2.9</v>
      </c>
      <c r="DA35" s="609"/>
      <c r="DB35" s="609"/>
      <c r="DC35" s="610"/>
      <c r="DD35" s="594">
        <v>291248</v>
      </c>
      <c r="DE35" s="607"/>
      <c r="DF35" s="607"/>
      <c r="DG35" s="607"/>
      <c r="DH35" s="607"/>
      <c r="DI35" s="607"/>
      <c r="DJ35" s="607"/>
      <c r="DK35" s="608"/>
      <c r="DL35" s="594">
        <v>200640</v>
      </c>
      <c r="DM35" s="607"/>
      <c r="DN35" s="607"/>
      <c r="DO35" s="607"/>
      <c r="DP35" s="607"/>
      <c r="DQ35" s="607"/>
      <c r="DR35" s="607"/>
      <c r="DS35" s="607"/>
      <c r="DT35" s="607"/>
      <c r="DU35" s="607"/>
      <c r="DV35" s="608"/>
      <c r="DW35" s="611">
        <v>3</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13401588</v>
      </c>
      <c r="S36" s="629"/>
      <c r="T36" s="629"/>
      <c r="U36" s="629"/>
      <c r="V36" s="629"/>
      <c r="W36" s="629"/>
      <c r="X36" s="629"/>
      <c r="Y36" s="632"/>
      <c r="Z36" s="633">
        <v>100</v>
      </c>
      <c r="AA36" s="633"/>
      <c r="AB36" s="633"/>
      <c r="AC36" s="633"/>
      <c r="AD36" s="634">
        <v>6194981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603730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110899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1278948</v>
      </c>
      <c r="CS36" s="589"/>
      <c r="CT36" s="589"/>
      <c r="CU36" s="589"/>
      <c r="CV36" s="589"/>
      <c r="CW36" s="589"/>
      <c r="CX36" s="589"/>
      <c r="CY36" s="590"/>
      <c r="CZ36" s="591">
        <v>9.9</v>
      </c>
      <c r="DA36" s="609"/>
      <c r="DB36" s="609"/>
      <c r="DC36" s="610"/>
      <c r="DD36" s="594">
        <v>1183230</v>
      </c>
      <c r="DE36" s="589"/>
      <c r="DF36" s="589"/>
      <c r="DG36" s="589"/>
      <c r="DH36" s="589"/>
      <c r="DI36" s="589"/>
      <c r="DJ36" s="589"/>
      <c r="DK36" s="590"/>
      <c r="DL36" s="594">
        <v>964360</v>
      </c>
      <c r="DM36" s="589"/>
      <c r="DN36" s="589"/>
      <c r="DO36" s="589"/>
      <c r="DP36" s="589"/>
      <c r="DQ36" s="589"/>
      <c r="DR36" s="589"/>
      <c r="DS36" s="589"/>
      <c r="DT36" s="589"/>
      <c r="DU36" s="589"/>
      <c r="DV36" s="590"/>
      <c r="DW36" s="611">
        <v>14.6</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547256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3208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463642</v>
      </c>
      <c r="CS37" s="607"/>
      <c r="CT37" s="607"/>
      <c r="CU37" s="607"/>
      <c r="CV37" s="607"/>
      <c r="CW37" s="607"/>
      <c r="CX37" s="607"/>
      <c r="CY37" s="608"/>
      <c r="CZ37" s="591">
        <v>3.6</v>
      </c>
      <c r="DA37" s="609"/>
      <c r="DB37" s="609"/>
      <c r="DC37" s="610"/>
      <c r="DD37" s="594">
        <v>462737</v>
      </c>
      <c r="DE37" s="607"/>
      <c r="DF37" s="607"/>
      <c r="DG37" s="607"/>
      <c r="DH37" s="607"/>
      <c r="DI37" s="607"/>
      <c r="DJ37" s="607"/>
      <c r="DK37" s="608"/>
      <c r="DL37" s="594">
        <v>452280</v>
      </c>
      <c r="DM37" s="607"/>
      <c r="DN37" s="607"/>
      <c r="DO37" s="607"/>
      <c r="DP37" s="607"/>
      <c r="DQ37" s="607"/>
      <c r="DR37" s="607"/>
      <c r="DS37" s="607"/>
      <c r="DT37" s="607"/>
      <c r="DU37" s="607"/>
      <c r="DV37" s="608"/>
      <c r="DW37" s="611">
        <v>6.8</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57723</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5944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1495231</v>
      </c>
      <c r="CS38" s="589"/>
      <c r="CT38" s="589"/>
      <c r="CU38" s="589"/>
      <c r="CV38" s="589"/>
      <c r="CW38" s="589"/>
      <c r="CX38" s="589"/>
      <c r="CY38" s="590"/>
      <c r="CZ38" s="591">
        <v>11.6</v>
      </c>
      <c r="DA38" s="609"/>
      <c r="DB38" s="609"/>
      <c r="DC38" s="610"/>
      <c r="DD38" s="594">
        <v>1361630</v>
      </c>
      <c r="DE38" s="589"/>
      <c r="DF38" s="589"/>
      <c r="DG38" s="589"/>
      <c r="DH38" s="589"/>
      <c r="DI38" s="589"/>
      <c r="DJ38" s="589"/>
      <c r="DK38" s="590"/>
      <c r="DL38" s="594">
        <v>1159216</v>
      </c>
      <c r="DM38" s="589"/>
      <c r="DN38" s="589"/>
      <c r="DO38" s="589"/>
      <c r="DP38" s="589"/>
      <c r="DQ38" s="589"/>
      <c r="DR38" s="589"/>
      <c r="DS38" s="589"/>
      <c r="DT38" s="589"/>
      <c r="DU38" s="589"/>
      <c r="DV38" s="590"/>
      <c r="DW38" s="611">
        <v>17.600000000000001</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1000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100</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205742</v>
      </c>
      <c r="CS39" s="607"/>
      <c r="CT39" s="607"/>
      <c r="CU39" s="607"/>
      <c r="CV39" s="607"/>
      <c r="CW39" s="607"/>
      <c r="CX39" s="607"/>
      <c r="CY39" s="608"/>
      <c r="CZ39" s="591">
        <v>1.6</v>
      </c>
      <c r="DA39" s="609"/>
      <c r="DB39" s="609"/>
      <c r="DC39" s="610"/>
      <c r="DD39" s="594">
        <v>203443</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208389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400709</v>
      </c>
      <c r="CS40" s="589"/>
      <c r="CT40" s="589"/>
      <c r="CU40" s="589"/>
      <c r="CV40" s="589"/>
      <c r="CW40" s="589"/>
      <c r="CX40" s="589"/>
      <c r="CY40" s="590"/>
      <c r="CZ40" s="591">
        <v>3.1</v>
      </c>
      <c r="DA40" s="609"/>
      <c r="DB40" s="609"/>
      <c r="DC40" s="610"/>
      <c r="DD40" s="594">
        <v>91698</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738586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302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3724220</v>
      </c>
      <c r="CS42" s="589"/>
      <c r="CT42" s="589"/>
      <c r="CU42" s="589"/>
      <c r="CV42" s="589"/>
      <c r="CW42" s="589"/>
      <c r="CX42" s="589"/>
      <c r="CY42" s="590"/>
      <c r="CZ42" s="591">
        <v>28.8</v>
      </c>
      <c r="DA42" s="592"/>
      <c r="DB42" s="592"/>
      <c r="DC42" s="593"/>
      <c r="DD42" s="594">
        <v>641897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104827</v>
      </c>
      <c r="CS43" s="607"/>
      <c r="CT43" s="607"/>
      <c r="CU43" s="607"/>
      <c r="CV43" s="607"/>
      <c r="CW43" s="607"/>
      <c r="CX43" s="607"/>
      <c r="CY43" s="608"/>
      <c r="CZ43" s="591">
        <v>0.8</v>
      </c>
      <c r="DA43" s="609"/>
      <c r="DB43" s="609"/>
      <c r="DC43" s="610"/>
      <c r="DD43" s="594">
        <v>104827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3559119</v>
      </c>
      <c r="CS44" s="589"/>
      <c r="CT44" s="589"/>
      <c r="CU44" s="589"/>
      <c r="CV44" s="589"/>
      <c r="CW44" s="589"/>
      <c r="CX44" s="589"/>
      <c r="CY44" s="590"/>
      <c r="CZ44" s="591">
        <v>27.6</v>
      </c>
      <c r="DA44" s="592"/>
      <c r="DB44" s="592"/>
      <c r="DC44" s="593"/>
      <c r="DD44" s="594">
        <v>603303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1953736</v>
      </c>
      <c r="CS45" s="607"/>
      <c r="CT45" s="607"/>
      <c r="CU45" s="607"/>
      <c r="CV45" s="607"/>
      <c r="CW45" s="607"/>
      <c r="CX45" s="607"/>
      <c r="CY45" s="608"/>
      <c r="CZ45" s="591">
        <v>15.1</v>
      </c>
      <c r="DA45" s="609"/>
      <c r="DB45" s="609"/>
      <c r="DC45" s="610"/>
      <c r="DD45" s="594">
        <v>144263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1599303</v>
      </c>
      <c r="CS46" s="589"/>
      <c r="CT46" s="589"/>
      <c r="CU46" s="589"/>
      <c r="CV46" s="589"/>
      <c r="CW46" s="589"/>
      <c r="CX46" s="589"/>
      <c r="CY46" s="590"/>
      <c r="CZ46" s="591">
        <v>12.4</v>
      </c>
      <c r="DA46" s="592"/>
      <c r="DB46" s="592"/>
      <c r="DC46" s="593"/>
      <c r="DD46" s="594">
        <v>457260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165101</v>
      </c>
      <c r="CS47" s="607"/>
      <c r="CT47" s="607"/>
      <c r="CU47" s="607"/>
      <c r="CV47" s="607"/>
      <c r="CW47" s="607"/>
      <c r="CX47" s="607"/>
      <c r="CY47" s="608"/>
      <c r="CZ47" s="591">
        <v>1.3</v>
      </c>
      <c r="DA47" s="609"/>
      <c r="DB47" s="609"/>
      <c r="DC47" s="610"/>
      <c r="DD47" s="594">
        <v>38594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12912845</v>
      </c>
      <c r="CS49" s="573"/>
      <c r="CT49" s="573"/>
      <c r="CU49" s="573"/>
      <c r="CV49" s="573"/>
      <c r="CW49" s="573"/>
      <c r="CX49" s="573"/>
      <c r="CY49" s="574"/>
      <c r="CZ49" s="575">
        <v>100</v>
      </c>
      <c r="DA49" s="576"/>
      <c r="DB49" s="576"/>
      <c r="DC49" s="577"/>
      <c r="DD49" s="578">
        <v>7809715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37" sqref="AF37:AJ3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13400</v>
      </c>
      <c r="R7" s="1101"/>
      <c r="S7" s="1101"/>
      <c r="T7" s="1101"/>
      <c r="U7" s="1101"/>
      <c r="V7" s="1101">
        <v>12912</v>
      </c>
      <c r="W7" s="1101"/>
      <c r="X7" s="1101"/>
      <c r="Y7" s="1101"/>
      <c r="Z7" s="1101"/>
      <c r="AA7" s="1101">
        <v>488</v>
      </c>
      <c r="AB7" s="1101"/>
      <c r="AC7" s="1101"/>
      <c r="AD7" s="1101"/>
      <c r="AE7" s="1102"/>
      <c r="AF7" s="1103">
        <v>450</v>
      </c>
      <c r="AG7" s="1104"/>
      <c r="AH7" s="1104"/>
      <c r="AI7" s="1104"/>
      <c r="AJ7" s="1105"/>
      <c r="AK7" s="1087">
        <v>646</v>
      </c>
      <c r="AL7" s="1088"/>
      <c r="AM7" s="1088"/>
      <c r="AN7" s="1088"/>
      <c r="AO7" s="1088"/>
      <c r="AP7" s="1088">
        <v>11780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-1</v>
      </c>
      <c r="CI7" s="1085"/>
      <c r="CJ7" s="1085"/>
      <c r="CK7" s="1085"/>
      <c r="CL7" s="1086"/>
      <c r="CM7" s="1084">
        <v>7</v>
      </c>
      <c r="CN7" s="1085"/>
      <c r="CO7" s="1085"/>
      <c r="CP7" s="1085"/>
      <c r="CQ7" s="1086"/>
      <c r="CR7" s="1084">
        <v>5</v>
      </c>
      <c r="CS7" s="1085"/>
      <c r="CT7" s="1085"/>
      <c r="CU7" s="1085"/>
      <c r="CV7" s="1086"/>
      <c r="CW7" s="1084" t="s">
        <v>548</v>
      </c>
      <c r="CX7" s="1085"/>
      <c r="CY7" s="1085"/>
      <c r="CZ7" s="1085"/>
      <c r="DA7" s="1086"/>
      <c r="DB7" s="1084" t="s">
        <v>546</v>
      </c>
      <c r="DC7" s="1085"/>
      <c r="DD7" s="1085"/>
      <c r="DE7" s="1085"/>
      <c r="DF7" s="1086"/>
      <c r="DG7" s="1084">
        <v>451</v>
      </c>
      <c r="DH7" s="1085"/>
      <c r="DI7" s="1085"/>
      <c r="DJ7" s="1085"/>
      <c r="DK7" s="1086"/>
      <c r="DL7" s="1084" t="s">
        <v>546</v>
      </c>
      <c r="DM7" s="1085"/>
      <c r="DN7" s="1085"/>
      <c r="DO7" s="1085"/>
      <c r="DP7" s="1086"/>
      <c r="DQ7" s="1084">
        <v>254</v>
      </c>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v>3</v>
      </c>
      <c r="R8" s="1040"/>
      <c r="S8" s="1040"/>
      <c r="T8" s="1040"/>
      <c r="U8" s="1040"/>
      <c r="V8" s="1040">
        <v>3</v>
      </c>
      <c r="W8" s="1040"/>
      <c r="X8" s="1040"/>
      <c r="Y8" s="1040"/>
      <c r="Z8" s="1040"/>
      <c r="AA8" s="1040">
        <v>0</v>
      </c>
      <c r="AB8" s="1040"/>
      <c r="AC8" s="1040"/>
      <c r="AD8" s="1040"/>
      <c r="AE8" s="1041"/>
      <c r="AF8" s="1033">
        <v>0</v>
      </c>
      <c r="AG8" s="1034"/>
      <c r="AH8" s="1034"/>
      <c r="AI8" s="1034"/>
      <c r="AJ8" s="1035"/>
      <c r="AK8" s="1082">
        <v>2</v>
      </c>
      <c r="AL8" s="1083"/>
      <c r="AM8" s="1083"/>
      <c r="AN8" s="1083"/>
      <c r="AO8" s="1083"/>
      <c r="AP8" s="1083">
        <v>27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3</v>
      </c>
      <c r="CI8" s="986"/>
      <c r="CJ8" s="986"/>
      <c r="CK8" s="986"/>
      <c r="CL8" s="987"/>
      <c r="CM8" s="985">
        <v>62</v>
      </c>
      <c r="CN8" s="986"/>
      <c r="CO8" s="986"/>
      <c r="CP8" s="986"/>
      <c r="CQ8" s="987"/>
      <c r="CR8" s="985">
        <v>53</v>
      </c>
      <c r="CS8" s="986"/>
      <c r="CT8" s="986"/>
      <c r="CU8" s="986"/>
      <c r="CV8" s="987"/>
      <c r="CW8" s="985" t="s">
        <v>546</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13402</v>
      </c>
      <c r="R23" s="1065"/>
      <c r="S23" s="1065"/>
      <c r="T23" s="1065"/>
      <c r="U23" s="1065"/>
      <c r="V23" s="1065">
        <v>12913</v>
      </c>
      <c r="W23" s="1065"/>
      <c r="X23" s="1065"/>
      <c r="Y23" s="1065"/>
      <c r="Z23" s="1065"/>
      <c r="AA23" s="1065">
        <v>489</v>
      </c>
      <c r="AB23" s="1065"/>
      <c r="AC23" s="1065"/>
      <c r="AD23" s="1065"/>
      <c r="AE23" s="1066"/>
      <c r="AF23" s="1067">
        <v>450</v>
      </c>
      <c r="AG23" s="1065"/>
      <c r="AH23" s="1065"/>
      <c r="AI23" s="1065"/>
      <c r="AJ23" s="1068"/>
      <c r="AK23" s="1069"/>
      <c r="AL23" s="1070"/>
      <c r="AM23" s="1070"/>
      <c r="AN23" s="1070"/>
      <c r="AO23" s="1070"/>
      <c r="AP23" s="1065">
        <v>11807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3210</v>
      </c>
      <c r="R28" s="1050"/>
      <c r="S28" s="1050"/>
      <c r="T28" s="1050"/>
      <c r="U28" s="1050"/>
      <c r="V28" s="1050">
        <v>2966</v>
      </c>
      <c r="W28" s="1050"/>
      <c r="X28" s="1050"/>
      <c r="Y28" s="1050"/>
      <c r="Z28" s="1050"/>
      <c r="AA28" s="1050">
        <v>244</v>
      </c>
      <c r="AB28" s="1050"/>
      <c r="AC28" s="1050"/>
      <c r="AD28" s="1050"/>
      <c r="AE28" s="1051"/>
      <c r="AF28" s="1052">
        <v>244</v>
      </c>
      <c r="AG28" s="1050"/>
      <c r="AH28" s="1050"/>
      <c r="AI28" s="1050"/>
      <c r="AJ28" s="1053"/>
      <c r="AK28" s="1054">
        <v>422</v>
      </c>
      <c r="AL28" s="1042"/>
      <c r="AM28" s="1042"/>
      <c r="AN28" s="1042"/>
      <c r="AO28" s="1042"/>
      <c r="AP28" s="1042" t="s">
        <v>546</v>
      </c>
      <c r="AQ28" s="1042"/>
      <c r="AR28" s="1042"/>
      <c r="AS28" s="1042"/>
      <c r="AT28" s="1042"/>
      <c r="AU28" s="1042" t="s">
        <v>546</v>
      </c>
      <c r="AV28" s="1042"/>
      <c r="AW28" s="1042"/>
      <c r="AX28" s="1042"/>
      <c r="AY28" s="1042"/>
      <c r="AZ28" s="1043" t="s">
        <v>546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v>2219</v>
      </c>
      <c r="R29" s="1040"/>
      <c r="S29" s="1040"/>
      <c r="T29" s="1040"/>
      <c r="U29" s="1040"/>
      <c r="V29" s="1040">
        <v>2127</v>
      </c>
      <c r="W29" s="1040"/>
      <c r="X29" s="1040"/>
      <c r="Y29" s="1040"/>
      <c r="Z29" s="1040"/>
      <c r="AA29" s="1040">
        <v>92</v>
      </c>
      <c r="AB29" s="1040"/>
      <c r="AC29" s="1040"/>
      <c r="AD29" s="1040"/>
      <c r="AE29" s="1041"/>
      <c r="AF29" s="1033">
        <v>92</v>
      </c>
      <c r="AG29" s="1034"/>
      <c r="AH29" s="1034"/>
      <c r="AI29" s="1034"/>
      <c r="AJ29" s="1035"/>
      <c r="AK29" s="976">
        <v>381</v>
      </c>
      <c r="AL29" s="967"/>
      <c r="AM29" s="967"/>
      <c r="AN29" s="967"/>
      <c r="AO29" s="967"/>
      <c r="AP29" s="967" t="s">
        <v>546</v>
      </c>
      <c r="AQ29" s="967"/>
      <c r="AR29" s="967"/>
      <c r="AS29" s="967"/>
      <c r="AT29" s="967"/>
      <c r="AU29" s="967" t="s">
        <v>546</v>
      </c>
      <c r="AV29" s="967"/>
      <c r="AW29" s="967"/>
      <c r="AX29" s="967"/>
      <c r="AY29" s="967"/>
      <c r="AZ29" s="1038" t="s">
        <v>546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v>211</v>
      </c>
      <c r="R30" s="1040"/>
      <c r="S30" s="1040"/>
      <c r="T30" s="1040"/>
      <c r="U30" s="1040"/>
      <c r="V30" s="1040">
        <v>208</v>
      </c>
      <c r="W30" s="1040"/>
      <c r="X30" s="1040"/>
      <c r="Y30" s="1040"/>
      <c r="Z30" s="1040"/>
      <c r="AA30" s="1040">
        <v>2</v>
      </c>
      <c r="AB30" s="1040"/>
      <c r="AC30" s="1040"/>
      <c r="AD30" s="1040"/>
      <c r="AE30" s="1041"/>
      <c r="AF30" s="1033">
        <v>2</v>
      </c>
      <c r="AG30" s="1034"/>
      <c r="AH30" s="1034"/>
      <c r="AI30" s="1034"/>
      <c r="AJ30" s="1035"/>
      <c r="AK30" s="976">
        <v>72</v>
      </c>
      <c r="AL30" s="967"/>
      <c r="AM30" s="967"/>
      <c r="AN30" s="967"/>
      <c r="AO30" s="967"/>
      <c r="AP30" s="967" t="s">
        <v>547</v>
      </c>
      <c r="AQ30" s="967"/>
      <c r="AR30" s="967"/>
      <c r="AS30" s="967"/>
      <c r="AT30" s="967"/>
      <c r="AU30" s="967" t="s">
        <v>547</v>
      </c>
      <c r="AV30" s="967"/>
      <c r="AW30" s="967"/>
      <c r="AX30" s="967"/>
      <c r="AY30" s="967"/>
      <c r="AZ30" s="1038" t="s">
        <v>547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v>16</v>
      </c>
      <c r="R31" s="1040"/>
      <c r="S31" s="1040"/>
      <c r="T31" s="1040"/>
      <c r="U31" s="1040"/>
      <c r="V31" s="1040">
        <v>15</v>
      </c>
      <c r="W31" s="1040"/>
      <c r="X31" s="1040"/>
      <c r="Y31" s="1040"/>
      <c r="Z31" s="1040"/>
      <c r="AA31" s="1040">
        <v>0</v>
      </c>
      <c r="AB31" s="1040"/>
      <c r="AC31" s="1040"/>
      <c r="AD31" s="1040"/>
      <c r="AE31" s="1041"/>
      <c r="AF31" s="1033">
        <v>0</v>
      </c>
      <c r="AG31" s="1034"/>
      <c r="AH31" s="1034"/>
      <c r="AI31" s="1034"/>
      <c r="AJ31" s="1035"/>
      <c r="AK31" s="976">
        <v>1</v>
      </c>
      <c r="AL31" s="967"/>
      <c r="AM31" s="967"/>
      <c r="AN31" s="967"/>
      <c r="AO31" s="967"/>
      <c r="AP31" s="967" t="s">
        <v>546</v>
      </c>
      <c r="AQ31" s="967"/>
      <c r="AR31" s="967"/>
      <c r="AS31" s="967"/>
      <c r="AT31" s="967"/>
      <c r="AU31" s="967" t="s">
        <v>546</v>
      </c>
      <c r="AV31" s="967"/>
      <c r="AW31" s="967"/>
      <c r="AX31" s="967"/>
      <c r="AY31" s="967"/>
      <c r="AZ31" s="1038" t="s">
        <v>546</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383</v>
      </c>
      <c r="C32" s="1028"/>
      <c r="D32" s="1028"/>
      <c r="E32" s="1028"/>
      <c r="F32" s="1028"/>
      <c r="G32" s="1028"/>
      <c r="H32" s="1028"/>
      <c r="I32" s="1028"/>
      <c r="J32" s="1028"/>
      <c r="K32" s="1028"/>
      <c r="L32" s="1028"/>
      <c r="M32" s="1028"/>
      <c r="N32" s="1028"/>
      <c r="O32" s="1028"/>
      <c r="P32" s="1029"/>
      <c r="Q32" s="1039">
        <v>514</v>
      </c>
      <c r="R32" s="1040"/>
      <c r="S32" s="1040"/>
      <c r="T32" s="1040"/>
      <c r="U32" s="1040"/>
      <c r="V32" s="1040">
        <v>472</v>
      </c>
      <c r="W32" s="1040"/>
      <c r="X32" s="1040"/>
      <c r="Y32" s="1040"/>
      <c r="Z32" s="1040"/>
      <c r="AA32" s="1040">
        <v>42</v>
      </c>
      <c r="AB32" s="1040"/>
      <c r="AC32" s="1040"/>
      <c r="AD32" s="1040"/>
      <c r="AE32" s="1041"/>
      <c r="AF32" s="1033">
        <v>1005</v>
      </c>
      <c r="AG32" s="1034"/>
      <c r="AH32" s="1034"/>
      <c r="AI32" s="1034"/>
      <c r="AJ32" s="1035"/>
      <c r="AK32" s="976">
        <v>58</v>
      </c>
      <c r="AL32" s="967"/>
      <c r="AM32" s="967"/>
      <c r="AN32" s="967"/>
      <c r="AO32" s="967"/>
      <c r="AP32" s="967">
        <v>565</v>
      </c>
      <c r="AQ32" s="967"/>
      <c r="AR32" s="967"/>
      <c r="AS32" s="967"/>
      <c r="AT32" s="967"/>
      <c r="AU32" s="967">
        <v>21</v>
      </c>
      <c r="AV32" s="967"/>
      <c r="AW32" s="967"/>
      <c r="AX32" s="967"/>
      <c r="AY32" s="967"/>
      <c r="AZ32" s="1038" t="s">
        <v>546</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385</v>
      </c>
      <c r="C33" s="1028"/>
      <c r="D33" s="1028"/>
      <c r="E33" s="1028"/>
      <c r="F33" s="1028"/>
      <c r="G33" s="1028"/>
      <c r="H33" s="1028"/>
      <c r="I33" s="1028"/>
      <c r="J33" s="1028"/>
      <c r="K33" s="1028"/>
      <c r="L33" s="1028"/>
      <c r="M33" s="1028"/>
      <c r="N33" s="1028"/>
      <c r="O33" s="1028"/>
      <c r="P33" s="1029"/>
      <c r="Q33" s="1039">
        <v>2391</v>
      </c>
      <c r="R33" s="1040"/>
      <c r="S33" s="1040"/>
      <c r="T33" s="1040"/>
      <c r="U33" s="1040"/>
      <c r="V33" s="1040">
        <v>2353</v>
      </c>
      <c r="W33" s="1040"/>
      <c r="X33" s="1040"/>
      <c r="Y33" s="1040"/>
      <c r="Z33" s="1040"/>
      <c r="AA33" s="1040">
        <v>38</v>
      </c>
      <c r="AB33" s="1040"/>
      <c r="AC33" s="1040"/>
      <c r="AD33" s="1040"/>
      <c r="AE33" s="1041"/>
      <c r="AF33" s="1033">
        <v>55</v>
      </c>
      <c r="AG33" s="1034"/>
      <c r="AH33" s="1034"/>
      <c r="AI33" s="1034"/>
      <c r="AJ33" s="1035"/>
      <c r="AK33" s="976">
        <v>604</v>
      </c>
      <c r="AL33" s="967"/>
      <c r="AM33" s="967"/>
      <c r="AN33" s="967"/>
      <c r="AO33" s="967"/>
      <c r="AP33" s="967">
        <v>2785</v>
      </c>
      <c r="AQ33" s="967"/>
      <c r="AR33" s="967"/>
      <c r="AS33" s="967"/>
      <c r="AT33" s="967"/>
      <c r="AU33" s="967">
        <v>2013</v>
      </c>
      <c r="AV33" s="967"/>
      <c r="AW33" s="967"/>
      <c r="AX33" s="967"/>
      <c r="AY33" s="967"/>
      <c r="AZ33" s="1038" t="s">
        <v>546</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386</v>
      </c>
      <c r="C34" s="1028"/>
      <c r="D34" s="1028"/>
      <c r="E34" s="1028"/>
      <c r="F34" s="1028"/>
      <c r="G34" s="1028"/>
      <c r="H34" s="1028"/>
      <c r="I34" s="1028"/>
      <c r="J34" s="1028"/>
      <c r="K34" s="1028"/>
      <c r="L34" s="1028"/>
      <c r="M34" s="1028"/>
      <c r="N34" s="1028"/>
      <c r="O34" s="1028"/>
      <c r="P34" s="1029"/>
      <c r="Q34" s="1039">
        <v>912</v>
      </c>
      <c r="R34" s="1040"/>
      <c r="S34" s="1040"/>
      <c r="T34" s="1040"/>
      <c r="U34" s="1040"/>
      <c r="V34" s="1040">
        <v>899</v>
      </c>
      <c r="W34" s="1040"/>
      <c r="X34" s="1040"/>
      <c r="Y34" s="1040"/>
      <c r="Z34" s="1040"/>
      <c r="AA34" s="1040">
        <v>13</v>
      </c>
      <c r="AB34" s="1040"/>
      <c r="AC34" s="1040"/>
      <c r="AD34" s="1040"/>
      <c r="AE34" s="1041"/>
      <c r="AF34" s="1033">
        <v>13</v>
      </c>
      <c r="AG34" s="1034"/>
      <c r="AH34" s="1034"/>
      <c r="AI34" s="1034"/>
      <c r="AJ34" s="1035"/>
      <c r="AK34" s="976">
        <v>469</v>
      </c>
      <c r="AL34" s="967"/>
      <c r="AM34" s="967"/>
      <c r="AN34" s="967"/>
      <c r="AO34" s="967"/>
      <c r="AP34" s="967">
        <v>5337</v>
      </c>
      <c r="AQ34" s="967"/>
      <c r="AR34" s="967"/>
      <c r="AS34" s="967"/>
      <c r="AT34" s="967"/>
      <c r="AU34" s="967">
        <v>3810</v>
      </c>
      <c r="AV34" s="967"/>
      <c r="AW34" s="967"/>
      <c r="AX34" s="967"/>
      <c r="AY34" s="967"/>
      <c r="AZ34" s="1038" t="s">
        <v>547</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388</v>
      </c>
      <c r="C35" s="1028"/>
      <c r="D35" s="1028"/>
      <c r="E35" s="1028"/>
      <c r="F35" s="1028"/>
      <c r="G35" s="1028"/>
      <c r="H35" s="1028"/>
      <c r="I35" s="1028"/>
      <c r="J35" s="1028"/>
      <c r="K35" s="1028"/>
      <c r="L35" s="1028"/>
      <c r="M35" s="1028"/>
      <c r="N35" s="1028"/>
      <c r="O35" s="1028"/>
      <c r="P35" s="1029"/>
      <c r="Q35" s="1039">
        <v>74</v>
      </c>
      <c r="R35" s="1040"/>
      <c r="S35" s="1040"/>
      <c r="T35" s="1040"/>
      <c r="U35" s="1040"/>
      <c r="V35" s="1040">
        <v>71</v>
      </c>
      <c r="W35" s="1040"/>
      <c r="X35" s="1040"/>
      <c r="Y35" s="1040"/>
      <c r="Z35" s="1040"/>
      <c r="AA35" s="1040">
        <v>3</v>
      </c>
      <c r="AB35" s="1040"/>
      <c r="AC35" s="1040"/>
      <c r="AD35" s="1040"/>
      <c r="AE35" s="1041"/>
      <c r="AF35" s="1033">
        <v>3</v>
      </c>
      <c r="AG35" s="1034"/>
      <c r="AH35" s="1034"/>
      <c r="AI35" s="1034"/>
      <c r="AJ35" s="1035"/>
      <c r="AK35" s="976">
        <v>58</v>
      </c>
      <c r="AL35" s="967"/>
      <c r="AM35" s="967"/>
      <c r="AN35" s="967"/>
      <c r="AO35" s="967"/>
      <c r="AP35" s="967">
        <v>503</v>
      </c>
      <c r="AQ35" s="967"/>
      <c r="AR35" s="967"/>
      <c r="AS35" s="967"/>
      <c r="AT35" s="967"/>
      <c r="AU35" s="967">
        <v>427</v>
      </c>
      <c r="AV35" s="967"/>
      <c r="AW35" s="967"/>
      <c r="AX35" s="967"/>
      <c r="AY35" s="967"/>
      <c r="AZ35" s="1038" t="s">
        <v>546</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389</v>
      </c>
      <c r="C36" s="1028"/>
      <c r="D36" s="1028"/>
      <c r="E36" s="1028"/>
      <c r="F36" s="1028"/>
      <c r="G36" s="1028"/>
      <c r="H36" s="1028"/>
      <c r="I36" s="1028"/>
      <c r="J36" s="1028"/>
      <c r="K36" s="1028"/>
      <c r="L36" s="1028"/>
      <c r="M36" s="1028"/>
      <c r="N36" s="1028"/>
      <c r="O36" s="1028"/>
      <c r="P36" s="1029"/>
      <c r="Q36" s="1039">
        <v>72</v>
      </c>
      <c r="R36" s="1040"/>
      <c r="S36" s="1040"/>
      <c r="T36" s="1040"/>
      <c r="U36" s="1040"/>
      <c r="V36" s="1040">
        <v>69</v>
      </c>
      <c r="W36" s="1040"/>
      <c r="X36" s="1040"/>
      <c r="Y36" s="1040"/>
      <c r="Z36" s="1040"/>
      <c r="AA36" s="1040">
        <v>3</v>
      </c>
      <c r="AB36" s="1040"/>
      <c r="AC36" s="1040"/>
      <c r="AD36" s="1040"/>
      <c r="AE36" s="1041"/>
      <c r="AF36" s="1033">
        <v>3</v>
      </c>
      <c r="AG36" s="1034"/>
      <c r="AH36" s="1034"/>
      <c r="AI36" s="1034"/>
      <c r="AJ36" s="1035"/>
      <c r="AK36" s="976">
        <v>21</v>
      </c>
      <c r="AL36" s="967"/>
      <c r="AM36" s="967"/>
      <c r="AN36" s="967"/>
      <c r="AO36" s="967"/>
      <c r="AP36" s="967">
        <v>247</v>
      </c>
      <c r="AQ36" s="967"/>
      <c r="AR36" s="967"/>
      <c r="AS36" s="967"/>
      <c r="AT36" s="967"/>
      <c r="AU36" s="967">
        <v>203</v>
      </c>
      <c r="AV36" s="967"/>
      <c r="AW36" s="967"/>
      <c r="AX36" s="967"/>
      <c r="AY36" s="967"/>
      <c r="AZ36" s="1038" t="s">
        <v>546</v>
      </c>
      <c r="BA36" s="1038"/>
      <c r="BB36" s="1038"/>
      <c r="BC36" s="1038"/>
      <c r="BD36" s="1038"/>
      <c r="BE36" s="1022" t="s">
        <v>387</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1417</v>
      </c>
      <c r="AG63" s="955"/>
      <c r="AH63" s="955"/>
      <c r="AI63" s="955"/>
      <c r="AJ63" s="1020"/>
      <c r="AK63" s="1021"/>
      <c r="AL63" s="959"/>
      <c r="AM63" s="959"/>
      <c r="AN63" s="959"/>
      <c r="AO63" s="959"/>
      <c r="AP63" s="955">
        <v>9437</v>
      </c>
      <c r="AQ63" s="955"/>
      <c r="AR63" s="955"/>
      <c r="AS63" s="955"/>
      <c r="AT63" s="955"/>
      <c r="AU63" s="955">
        <v>6474</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394</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1068</v>
      </c>
      <c r="R68" s="978"/>
      <c r="S68" s="978"/>
      <c r="T68" s="978"/>
      <c r="U68" s="978"/>
      <c r="V68" s="978">
        <v>1064</v>
      </c>
      <c r="W68" s="978"/>
      <c r="X68" s="978"/>
      <c r="Y68" s="978"/>
      <c r="Z68" s="978"/>
      <c r="AA68" s="978">
        <v>4</v>
      </c>
      <c r="AB68" s="978"/>
      <c r="AC68" s="978"/>
      <c r="AD68" s="978"/>
      <c r="AE68" s="978"/>
      <c r="AF68" s="978">
        <v>4</v>
      </c>
      <c r="AG68" s="978"/>
      <c r="AH68" s="978"/>
      <c r="AI68" s="978"/>
      <c r="AJ68" s="978"/>
      <c r="AK68" s="978" t="s">
        <v>546</v>
      </c>
      <c r="AL68" s="978"/>
      <c r="AM68" s="978"/>
      <c r="AN68" s="978"/>
      <c r="AO68" s="978"/>
      <c r="AP68" s="978" t="s">
        <v>546</v>
      </c>
      <c r="AQ68" s="978"/>
      <c r="AR68" s="978"/>
      <c r="AS68" s="978"/>
      <c r="AT68" s="978"/>
      <c r="AU68" s="978" t="s">
        <v>546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124</v>
      </c>
      <c r="R69" s="967"/>
      <c r="S69" s="967"/>
      <c r="T69" s="967"/>
      <c r="U69" s="967"/>
      <c r="V69" s="967">
        <v>111</v>
      </c>
      <c r="W69" s="967"/>
      <c r="X69" s="967"/>
      <c r="Y69" s="967"/>
      <c r="Z69" s="967"/>
      <c r="AA69" s="967">
        <v>12</v>
      </c>
      <c r="AB69" s="967"/>
      <c r="AC69" s="967"/>
      <c r="AD69" s="967"/>
      <c r="AE69" s="967"/>
      <c r="AF69" s="967">
        <v>12</v>
      </c>
      <c r="AG69" s="967"/>
      <c r="AH69" s="967"/>
      <c r="AI69" s="967"/>
      <c r="AJ69" s="967"/>
      <c r="AK69" s="967">
        <v>30</v>
      </c>
      <c r="AL69" s="967"/>
      <c r="AM69" s="967"/>
      <c r="AN69" s="967"/>
      <c r="AO69" s="967"/>
      <c r="AP69" s="967" t="s">
        <v>546</v>
      </c>
      <c r="AQ69" s="967"/>
      <c r="AR69" s="967"/>
      <c r="AS69" s="967"/>
      <c r="AT69" s="967"/>
      <c r="AU69" s="967" t="s">
        <v>546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8865</v>
      </c>
      <c r="R70" s="967"/>
      <c r="S70" s="967"/>
      <c r="T70" s="967"/>
      <c r="U70" s="967"/>
      <c r="V70" s="967">
        <v>8810</v>
      </c>
      <c r="W70" s="967"/>
      <c r="X70" s="967"/>
      <c r="Y70" s="967"/>
      <c r="Z70" s="967"/>
      <c r="AA70" s="967">
        <v>55</v>
      </c>
      <c r="AB70" s="967"/>
      <c r="AC70" s="967"/>
      <c r="AD70" s="967"/>
      <c r="AE70" s="967"/>
      <c r="AF70" s="967">
        <v>55</v>
      </c>
      <c r="AG70" s="967"/>
      <c r="AH70" s="967"/>
      <c r="AI70" s="967"/>
      <c r="AJ70" s="967"/>
      <c r="AK70" s="967">
        <v>1000</v>
      </c>
      <c r="AL70" s="967"/>
      <c r="AM70" s="967"/>
      <c r="AN70" s="967"/>
      <c r="AO70" s="967"/>
      <c r="AP70" s="967" t="s">
        <v>546</v>
      </c>
      <c r="AQ70" s="967"/>
      <c r="AR70" s="967"/>
      <c r="AS70" s="967"/>
      <c r="AT70" s="967"/>
      <c r="AU70" s="967" t="s">
        <v>546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15</v>
      </c>
      <c r="R71" s="967"/>
      <c r="S71" s="967"/>
      <c r="T71" s="967"/>
      <c r="U71" s="967"/>
      <c r="V71" s="967">
        <v>11</v>
      </c>
      <c r="W71" s="967"/>
      <c r="X71" s="967"/>
      <c r="Y71" s="967"/>
      <c r="Z71" s="967"/>
      <c r="AA71" s="967">
        <v>4</v>
      </c>
      <c r="AB71" s="967"/>
      <c r="AC71" s="967"/>
      <c r="AD71" s="967"/>
      <c r="AE71" s="967"/>
      <c r="AF71" s="967">
        <v>4</v>
      </c>
      <c r="AG71" s="967"/>
      <c r="AH71" s="967"/>
      <c r="AI71" s="967"/>
      <c r="AJ71" s="967"/>
      <c r="AK71" s="967" t="s">
        <v>546</v>
      </c>
      <c r="AL71" s="967"/>
      <c r="AM71" s="967"/>
      <c r="AN71" s="967"/>
      <c r="AO71" s="967"/>
      <c r="AP71" s="967" t="s">
        <v>546</v>
      </c>
      <c r="AQ71" s="967"/>
      <c r="AR71" s="967"/>
      <c r="AS71" s="967"/>
      <c r="AT71" s="967"/>
      <c r="AU71" s="967" t="s">
        <v>546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540</v>
      </c>
      <c r="C72" s="971"/>
      <c r="D72" s="971"/>
      <c r="E72" s="971"/>
      <c r="F72" s="971"/>
      <c r="G72" s="971"/>
      <c r="H72" s="971"/>
      <c r="I72" s="971"/>
      <c r="J72" s="971"/>
      <c r="K72" s="971"/>
      <c r="L72" s="971"/>
      <c r="M72" s="971"/>
      <c r="N72" s="971"/>
      <c r="O72" s="971"/>
      <c r="P72" s="972"/>
      <c r="Q72" s="973">
        <v>45</v>
      </c>
      <c r="R72" s="967"/>
      <c r="S72" s="967"/>
      <c r="T72" s="967"/>
      <c r="U72" s="967"/>
      <c r="V72" s="967">
        <v>33</v>
      </c>
      <c r="W72" s="967"/>
      <c r="X72" s="967"/>
      <c r="Y72" s="967"/>
      <c r="Z72" s="967"/>
      <c r="AA72" s="967">
        <v>12</v>
      </c>
      <c r="AB72" s="967"/>
      <c r="AC72" s="967"/>
      <c r="AD72" s="967"/>
      <c r="AE72" s="967"/>
      <c r="AF72" s="967" t="s">
        <v>546</v>
      </c>
      <c r="AG72" s="967"/>
      <c r="AH72" s="967"/>
      <c r="AI72" s="967"/>
      <c r="AJ72" s="967"/>
      <c r="AK72" s="967">
        <v>15</v>
      </c>
      <c r="AL72" s="967"/>
      <c r="AM72" s="967"/>
      <c r="AN72" s="967"/>
      <c r="AO72" s="967"/>
      <c r="AP72" s="967" t="s">
        <v>546</v>
      </c>
      <c r="AQ72" s="967"/>
      <c r="AR72" s="967"/>
      <c r="AS72" s="967"/>
      <c r="AT72" s="967"/>
      <c r="AU72" s="967" t="s">
        <v>546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541</v>
      </c>
      <c r="C73" s="971"/>
      <c r="D73" s="971"/>
      <c r="E73" s="971"/>
      <c r="F73" s="971"/>
      <c r="G73" s="971"/>
      <c r="H73" s="971"/>
      <c r="I73" s="971"/>
      <c r="J73" s="971"/>
      <c r="K73" s="971"/>
      <c r="L73" s="971"/>
      <c r="M73" s="971"/>
      <c r="N73" s="971"/>
      <c r="O73" s="971"/>
      <c r="P73" s="972"/>
      <c r="Q73" s="973">
        <v>5333</v>
      </c>
      <c r="R73" s="967"/>
      <c r="S73" s="967"/>
      <c r="T73" s="967"/>
      <c r="U73" s="967"/>
      <c r="V73" s="967">
        <v>5247</v>
      </c>
      <c r="W73" s="967"/>
      <c r="X73" s="967"/>
      <c r="Y73" s="967"/>
      <c r="Z73" s="967"/>
      <c r="AA73" s="967">
        <v>86</v>
      </c>
      <c r="AB73" s="967"/>
      <c r="AC73" s="967"/>
      <c r="AD73" s="967"/>
      <c r="AE73" s="967"/>
      <c r="AF73" s="967">
        <v>86</v>
      </c>
      <c r="AG73" s="967"/>
      <c r="AH73" s="967"/>
      <c r="AI73" s="967"/>
      <c r="AJ73" s="967"/>
      <c r="AK73" s="967">
        <v>45</v>
      </c>
      <c r="AL73" s="967"/>
      <c r="AM73" s="967"/>
      <c r="AN73" s="967"/>
      <c r="AO73" s="967"/>
      <c r="AP73" s="967">
        <v>4043</v>
      </c>
      <c r="AQ73" s="967"/>
      <c r="AR73" s="967"/>
      <c r="AS73" s="967"/>
      <c r="AT73" s="967"/>
      <c r="AU73" s="967">
        <v>346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542</v>
      </c>
      <c r="C74" s="971"/>
      <c r="D74" s="971"/>
      <c r="E74" s="971"/>
      <c r="F74" s="971"/>
      <c r="G74" s="971"/>
      <c r="H74" s="971"/>
      <c r="I74" s="971"/>
      <c r="J74" s="971"/>
      <c r="K74" s="971"/>
      <c r="L74" s="971"/>
      <c r="M74" s="971"/>
      <c r="N74" s="971"/>
      <c r="O74" s="971"/>
      <c r="P74" s="972"/>
      <c r="Q74" s="973">
        <v>1193</v>
      </c>
      <c r="R74" s="967"/>
      <c r="S74" s="967"/>
      <c r="T74" s="967"/>
      <c r="U74" s="967"/>
      <c r="V74" s="967">
        <v>1162</v>
      </c>
      <c r="W74" s="967"/>
      <c r="X74" s="967"/>
      <c r="Y74" s="967"/>
      <c r="Z74" s="967"/>
      <c r="AA74" s="967">
        <v>31</v>
      </c>
      <c r="AB74" s="967"/>
      <c r="AC74" s="967"/>
      <c r="AD74" s="967"/>
      <c r="AE74" s="967"/>
      <c r="AF74" s="967">
        <v>31</v>
      </c>
      <c r="AG74" s="967"/>
      <c r="AH74" s="967"/>
      <c r="AI74" s="967"/>
      <c r="AJ74" s="967"/>
      <c r="AK74" s="967" t="s">
        <v>546</v>
      </c>
      <c r="AL74" s="967"/>
      <c r="AM74" s="967"/>
      <c r="AN74" s="967"/>
      <c r="AO74" s="967"/>
      <c r="AP74" s="967" t="s">
        <v>546</v>
      </c>
      <c r="AQ74" s="967"/>
      <c r="AR74" s="967"/>
      <c r="AS74" s="967"/>
      <c r="AT74" s="967"/>
      <c r="AU74" s="967" t="s">
        <v>546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155797</v>
      </c>
      <c r="R75" s="975"/>
      <c r="S75" s="975"/>
      <c r="T75" s="975"/>
      <c r="U75" s="976"/>
      <c r="V75" s="977">
        <v>149476</v>
      </c>
      <c r="W75" s="975"/>
      <c r="X75" s="975"/>
      <c r="Y75" s="975"/>
      <c r="Z75" s="976"/>
      <c r="AA75" s="977">
        <v>6320</v>
      </c>
      <c r="AB75" s="975"/>
      <c r="AC75" s="975"/>
      <c r="AD75" s="975"/>
      <c r="AE75" s="976"/>
      <c r="AF75" s="977">
        <v>6320</v>
      </c>
      <c r="AG75" s="975"/>
      <c r="AH75" s="975"/>
      <c r="AI75" s="975"/>
      <c r="AJ75" s="976"/>
      <c r="AK75" s="977">
        <v>1125</v>
      </c>
      <c r="AL75" s="975"/>
      <c r="AM75" s="975"/>
      <c r="AN75" s="975"/>
      <c r="AO75" s="976"/>
      <c r="AP75" s="967" t="s">
        <v>546</v>
      </c>
      <c r="AQ75" s="967"/>
      <c r="AR75" s="967"/>
      <c r="AS75" s="967"/>
      <c r="AT75" s="967"/>
      <c r="AU75" s="967" t="s">
        <v>546</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6512</v>
      </c>
      <c r="AG88" s="955"/>
      <c r="AH88" s="955"/>
      <c r="AI88" s="955"/>
      <c r="AJ88" s="955"/>
      <c r="AK88" s="959"/>
      <c r="AL88" s="959"/>
      <c r="AM88" s="959"/>
      <c r="AN88" s="959"/>
      <c r="AO88" s="959"/>
      <c r="AP88" s="955">
        <v>4043</v>
      </c>
      <c r="AQ88" s="955"/>
      <c r="AR88" s="955"/>
      <c r="AS88" s="955"/>
      <c r="AT88" s="955"/>
      <c r="AU88" s="955">
        <v>346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58</v>
      </c>
      <c r="CS102" s="947"/>
      <c r="CT102" s="947"/>
      <c r="CU102" s="947"/>
      <c r="CV102" s="948"/>
      <c r="CW102" s="946" t="s">
        <v>549</v>
      </c>
      <c r="CX102" s="947"/>
      <c r="CY102" s="947"/>
      <c r="CZ102" s="947"/>
      <c r="DA102" s="948"/>
      <c r="DB102" s="946" t="s">
        <v>550</v>
      </c>
      <c r="DC102" s="947"/>
      <c r="DD102" s="947"/>
      <c r="DE102" s="947"/>
      <c r="DF102" s="948"/>
      <c r="DG102" s="946">
        <v>451</v>
      </c>
      <c r="DH102" s="947"/>
      <c r="DI102" s="947"/>
      <c r="DJ102" s="947"/>
      <c r="DK102" s="948"/>
      <c r="DL102" s="946" t="s">
        <v>550</v>
      </c>
      <c r="DM102" s="947"/>
      <c r="DN102" s="947"/>
      <c r="DO102" s="947"/>
      <c r="DP102" s="948"/>
      <c r="DQ102" s="946">
        <v>254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286</v>
      </c>
      <c r="AG109" s="888"/>
      <c r="AH109" s="888"/>
      <c r="AI109" s="888"/>
      <c r="AJ109" s="889"/>
      <c r="AK109" s="890" t="s">
        <v>285</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286</v>
      </c>
      <c r="BW109" s="888"/>
      <c r="BX109" s="888"/>
      <c r="BY109" s="888"/>
      <c r="BZ109" s="889"/>
      <c r="CA109" s="890" t="s">
        <v>285</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286</v>
      </c>
      <c r="DM109" s="888"/>
      <c r="DN109" s="888"/>
      <c r="DO109" s="888"/>
      <c r="DP109" s="889"/>
      <c r="DQ109" s="890" t="s">
        <v>285</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1043519</v>
      </c>
      <c r="AB110" s="873"/>
      <c r="AC110" s="873"/>
      <c r="AD110" s="873"/>
      <c r="AE110" s="874"/>
      <c r="AF110" s="875">
        <v>1012170</v>
      </c>
      <c r="AG110" s="873"/>
      <c r="AH110" s="873"/>
      <c r="AI110" s="873"/>
      <c r="AJ110" s="874"/>
      <c r="AK110" s="875">
        <v>1026117</v>
      </c>
      <c r="AL110" s="873"/>
      <c r="AM110" s="873"/>
      <c r="AN110" s="873"/>
      <c r="AO110" s="874"/>
      <c r="AP110" s="876">
        <v>18.7</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9650213</v>
      </c>
      <c r="BR110" s="800"/>
      <c r="BS110" s="800"/>
      <c r="BT110" s="800"/>
      <c r="BU110" s="800"/>
      <c r="BV110" s="800">
        <v>10366086</v>
      </c>
      <c r="BW110" s="800"/>
      <c r="BX110" s="800"/>
      <c r="BY110" s="800"/>
      <c r="BZ110" s="800"/>
      <c r="CA110" s="800">
        <v>11807248</v>
      </c>
      <c r="CB110" s="800"/>
      <c r="CC110" s="800"/>
      <c r="CD110" s="800"/>
      <c r="CE110" s="800"/>
      <c r="CF110" s="861">
        <v>215</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251921</v>
      </c>
      <c r="BR111" s="771"/>
      <c r="BS111" s="771"/>
      <c r="BT111" s="771"/>
      <c r="BU111" s="771"/>
      <c r="BV111" s="771">
        <v>183869</v>
      </c>
      <c r="BW111" s="771"/>
      <c r="BX111" s="771"/>
      <c r="BY111" s="771"/>
      <c r="BZ111" s="771"/>
      <c r="CA111" s="771">
        <v>147959</v>
      </c>
      <c r="CB111" s="771"/>
      <c r="CC111" s="771"/>
      <c r="CD111" s="771"/>
      <c r="CE111" s="771"/>
      <c r="CF111" s="848">
        <v>2.7</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7473148</v>
      </c>
      <c r="BR112" s="771"/>
      <c r="BS112" s="771"/>
      <c r="BT112" s="771"/>
      <c r="BU112" s="771"/>
      <c r="BV112" s="771">
        <v>7133624</v>
      </c>
      <c r="BW112" s="771"/>
      <c r="BX112" s="771"/>
      <c r="BY112" s="771"/>
      <c r="BZ112" s="771"/>
      <c r="CA112" s="771">
        <v>6474362</v>
      </c>
      <c r="CB112" s="771"/>
      <c r="CC112" s="771"/>
      <c r="CD112" s="771"/>
      <c r="CE112" s="771"/>
      <c r="CF112" s="848">
        <v>117.9</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737048</v>
      </c>
      <c r="AB113" s="909"/>
      <c r="AC113" s="909"/>
      <c r="AD113" s="909"/>
      <c r="AE113" s="910"/>
      <c r="AF113" s="911">
        <v>743986</v>
      </c>
      <c r="AG113" s="909"/>
      <c r="AH113" s="909"/>
      <c r="AI113" s="909"/>
      <c r="AJ113" s="910"/>
      <c r="AK113" s="911">
        <v>761715</v>
      </c>
      <c r="AL113" s="909"/>
      <c r="AM113" s="909"/>
      <c r="AN113" s="909"/>
      <c r="AO113" s="910"/>
      <c r="AP113" s="912">
        <v>13.9</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248572</v>
      </c>
      <c r="BR113" s="771"/>
      <c r="BS113" s="771"/>
      <c r="BT113" s="771"/>
      <c r="BU113" s="771"/>
      <c r="BV113" s="771">
        <v>383883</v>
      </c>
      <c r="BW113" s="771"/>
      <c r="BX113" s="771"/>
      <c r="BY113" s="771"/>
      <c r="BZ113" s="771"/>
      <c r="CA113" s="771">
        <v>345520</v>
      </c>
      <c r="CB113" s="771"/>
      <c r="CC113" s="771"/>
      <c r="CD113" s="771"/>
      <c r="CE113" s="771"/>
      <c r="CF113" s="848">
        <v>6.3</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41077</v>
      </c>
      <c r="AB114" s="784"/>
      <c r="AC114" s="784"/>
      <c r="AD114" s="784"/>
      <c r="AE114" s="785"/>
      <c r="AF114" s="786">
        <v>25212</v>
      </c>
      <c r="AG114" s="784"/>
      <c r="AH114" s="784"/>
      <c r="AI114" s="784"/>
      <c r="AJ114" s="785"/>
      <c r="AK114" s="786">
        <v>15579</v>
      </c>
      <c r="AL114" s="784"/>
      <c r="AM114" s="784"/>
      <c r="AN114" s="784"/>
      <c r="AO114" s="785"/>
      <c r="AP114" s="754">
        <v>0.3</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1717202</v>
      </c>
      <c r="BR114" s="771"/>
      <c r="BS114" s="771"/>
      <c r="BT114" s="771"/>
      <c r="BU114" s="771"/>
      <c r="BV114" s="771">
        <v>1577646</v>
      </c>
      <c r="BW114" s="771"/>
      <c r="BX114" s="771"/>
      <c r="BY114" s="771"/>
      <c r="BZ114" s="771"/>
      <c r="CA114" s="771">
        <v>1404484</v>
      </c>
      <c r="CB114" s="771"/>
      <c r="CC114" s="771"/>
      <c r="CD114" s="771"/>
      <c r="CE114" s="771"/>
      <c r="CF114" s="848">
        <v>25.6</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38138</v>
      </c>
      <c r="AB115" s="909"/>
      <c r="AC115" s="909"/>
      <c r="AD115" s="909"/>
      <c r="AE115" s="910"/>
      <c r="AF115" s="911">
        <v>37809</v>
      </c>
      <c r="AG115" s="909"/>
      <c r="AH115" s="909"/>
      <c r="AI115" s="909"/>
      <c r="AJ115" s="910"/>
      <c r="AK115" s="911">
        <v>37475</v>
      </c>
      <c r="AL115" s="909"/>
      <c r="AM115" s="909"/>
      <c r="AN115" s="909"/>
      <c r="AO115" s="910"/>
      <c r="AP115" s="912">
        <v>0.7</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261768</v>
      </c>
      <c r="BR115" s="771"/>
      <c r="BS115" s="771"/>
      <c r="BT115" s="771"/>
      <c r="BU115" s="771"/>
      <c r="BV115" s="771">
        <v>255357</v>
      </c>
      <c r="BW115" s="771"/>
      <c r="BX115" s="771"/>
      <c r="BY115" s="771"/>
      <c r="BZ115" s="771"/>
      <c r="CA115" s="771">
        <v>253686</v>
      </c>
      <c r="CB115" s="771"/>
      <c r="CC115" s="771"/>
      <c r="CD115" s="771"/>
      <c r="CE115" s="771"/>
      <c r="CF115" s="848">
        <v>4.5999999999999996</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32142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797</v>
      </c>
      <c r="AB116" s="784"/>
      <c r="AC116" s="784"/>
      <c r="AD116" s="784"/>
      <c r="AE116" s="785"/>
      <c r="AF116" s="786">
        <v>628</v>
      </c>
      <c r="AG116" s="784"/>
      <c r="AH116" s="784"/>
      <c r="AI116" s="784"/>
      <c r="AJ116" s="785"/>
      <c r="AK116" s="786">
        <v>722</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219779</v>
      </c>
      <c r="DH116" s="784"/>
      <c r="DI116" s="784"/>
      <c r="DJ116" s="784"/>
      <c r="DK116" s="785"/>
      <c r="DL116" s="786">
        <v>183869</v>
      </c>
      <c r="DM116" s="784"/>
      <c r="DN116" s="784"/>
      <c r="DO116" s="784"/>
      <c r="DP116" s="785"/>
      <c r="DQ116" s="786">
        <v>147959</v>
      </c>
      <c r="DR116" s="784"/>
      <c r="DS116" s="784"/>
      <c r="DT116" s="784"/>
      <c r="DU116" s="785"/>
      <c r="DV116" s="754">
        <v>2.7</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1860579</v>
      </c>
      <c r="AB117" s="895"/>
      <c r="AC117" s="895"/>
      <c r="AD117" s="895"/>
      <c r="AE117" s="896"/>
      <c r="AF117" s="898">
        <v>1819805</v>
      </c>
      <c r="AG117" s="895"/>
      <c r="AH117" s="895"/>
      <c r="AI117" s="895"/>
      <c r="AJ117" s="896"/>
      <c r="AK117" s="898">
        <v>1841608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286</v>
      </c>
      <c r="AG118" s="888"/>
      <c r="AH118" s="888"/>
      <c r="AI118" s="888"/>
      <c r="AJ118" s="889"/>
      <c r="AK118" s="890" t="s">
        <v>285</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19602824</v>
      </c>
      <c r="BR118" s="858"/>
      <c r="BS118" s="858"/>
      <c r="BT118" s="858"/>
      <c r="BU118" s="858"/>
      <c r="BV118" s="858">
        <v>19900465</v>
      </c>
      <c r="BW118" s="858"/>
      <c r="BX118" s="858"/>
      <c r="BY118" s="858"/>
      <c r="BZ118" s="858"/>
      <c r="CA118" s="858">
        <v>20433259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2047733</v>
      </c>
      <c r="BR119" s="800"/>
      <c r="BS119" s="800"/>
      <c r="BT119" s="800"/>
      <c r="BU119" s="800"/>
      <c r="BV119" s="800">
        <v>2460410</v>
      </c>
      <c r="BW119" s="800"/>
      <c r="BX119" s="800"/>
      <c r="BY119" s="800"/>
      <c r="BZ119" s="800"/>
      <c r="CA119" s="800">
        <v>2042248</v>
      </c>
      <c r="CB119" s="800"/>
      <c r="CC119" s="800"/>
      <c r="CD119" s="800"/>
      <c r="CE119" s="800"/>
      <c r="CF119" s="861">
        <v>37.200000000000003</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1633049</v>
      </c>
      <c r="BR120" s="771"/>
      <c r="BS120" s="771"/>
      <c r="BT120" s="771"/>
      <c r="BU120" s="771"/>
      <c r="BV120" s="771">
        <v>1691164</v>
      </c>
      <c r="BW120" s="771"/>
      <c r="BX120" s="771"/>
      <c r="BY120" s="771"/>
      <c r="BZ120" s="771"/>
      <c r="CA120" s="771">
        <v>1643782</v>
      </c>
      <c r="CB120" s="771"/>
      <c r="CC120" s="771"/>
      <c r="CD120" s="771"/>
      <c r="CE120" s="771"/>
      <c r="CF120" s="848">
        <v>29.9</v>
      </c>
      <c r="CG120" s="849"/>
      <c r="CH120" s="849"/>
      <c r="CI120" s="849"/>
      <c r="CJ120" s="849"/>
      <c r="CK120" s="850" t="s">
        <v>439</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4164698</v>
      </c>
      <c r="DH120" s="800"/>
      <c r="DI120" s="800"/>
      <c r="DJ120" s="800"/>
      <c r="DK120" s="800"/>
      <c r="DL120" s="800">
        <v>3998123</v>
      </c>
      <c r="DM120" s="800"/>
      <c r="DN120" s="800"/>
      <c r="DO120" s="800"/>
      <c r="DP120" s="800"/>
      <c r="DQ120" s="800">
        <v>3810378</v>
      </c>
      <c r="DR120" s="800"/>
      <c r="DS120" s="800"/>
      <c r="DT120" s="800"/>
      <c r="DU120" s="800"/>
      <c r="DV120" s="801">
        <v>69.400000000000006</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11055594</v>
      </c>
      <c r="BR121" s="858"/>
      <c r="BS121" s="858"/>
      <c r="BT121" s="858"/>
      <c r="BU121" s="858"/>
      <c r="BV121" s="858">
        <v>11092865</v>
      </c>
      <c r="BW121" s="858"/>
      <c r="BX121" s="858"/>
      <c r="BY121" s="858"/>
      <c r="BZ121" s="858"/>
      <c r="CA121" s="858">
        <v>11179348</v>
      </c>
      <c r="CB121" s="858"/>
      <c r="CC121" s="858"/>
      <c r="CD121" s="858"/>
      <c r="CE121" s="858"/>
      <c r="CF121" s="859">
        <v>203.6</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2591704</v>
      </c>
      <c r="DH121" s="771"/>
      <c r="DI121" s="771"/>
      <c r="DJ121" s="771"/>
      <c r="DK121" s="771"/>
      <c r="DL121" s="771">
        <v>2454400</v>
      </c>
      <c r="DM121" s="771"/>
      <c r="DN121" s="771"/>
      <c r="DO121" s="771"/>
      <c r="DP121" s="771"/>
      <c r="DQ121" s="771">
        <v>2012988</v>
      </c>
      <c r="DR121" s="771"/>
      <c r="DS121" s="771"/>
      <c r="DT121" s="771"/>
      <c r="DU121" s="771"/>
      <c r="DV121" s="823">
        <v>36.700000000000003</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14736376</v>
      </c>
      <c r="BR122" s="840"/>
      <c r="BS122" s="840"/>
      <c r="BT122" s="840"/>
      <c r="BU122" s="840"/>
      <c r="BV122" s="840">
        <v>15244439</v>
      </c>
      <c r="BW122" s="840"/>
      <c r="BX122" s="840"/>
      <c r="BY122" s="840"/>
      <c r="BZ122" s="840"/>
      <c r="CA122" s="840">
        <v>14865378</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491258</v>
      </c>
      <c r="DH122" s="771"/>
      <c r="DI122" s="771"/>
      <c r="DJ122" s="771"/>
      <c r="DK122" s="771"/>
      <c r="DL122" s="771">
        <v>459359</v>
      </c>
      <c r="DM122" s="771"/>
      <c r="DN122" s="771"/>
      <c r="DO122" s="771"/>
      <c r="DP122" s="771"/>
      <c r="DQ122" s="771">
        <v>427431</v>
      </c>
      <c r="DR122" s="771"/>
      <c r="DS122" s="771"/>
      <c r="DT122" s="771"/>
      <c r="DU122" s="771"/>
      <c r="DV122" s="823">
        <v>7.8</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35910</v>
      </c>
      <c r="AB123" s="784"/>
      <c r="AC123" s="784"/>
      <c r="AD123" s="784"/>
      <c r="AE123" s="785"/>
      <c r="AF123" s="786">
        <v>35910</v>
      </c>
      <c r="AG123" s="784"/>
      <c r="AH123" s="784"/>
      <c r="AI123" s="784"/>
      <c r="AJ123" s="785"/>
      <c r="AK123" s="786">
        <v>35910</v>
      </c>
      <c r="AL123" s="784"/>
      <c r="AM123" s="784"/>
      <c r="AN123" s="784"/>
      <c r="AO123" s="785"/>
      <c r="AP123" s="754">
        <v>0.7</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87.1</v>
      </c>
      <c r="BR123" s="832"/>
      <c r="BS123" s="832"/>
      <c r="BT123" s="832"/>
      <c r="BU123" s="832"/>
      <c r="BV123" s="832">
        <v>82.2</v>
      </c>
      <c r="BW123" s="832"/>
      <c r="BX123" s="832"/>
      <c r="BY123" s="832"/>
      <c r="BZ123" s="832"/>
      <c r="CA123" s="832">
        <v>101.4</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195276</v>
      </c>
      <c r="DH123" s="784"/>
      <c r="DI123" s="784"/>
      <c r="DJ123" s="784"/>
      <c r="DK123" s="785"/>
      <c r="DL123" s="786">
        <v>203875</v>
      </c>
      <c r="DM123" s="784"/>
      <c r="DN123" s="784"/>
      <c r="DO123" s="784"/>
      <c r="DP123" s="785"/>
      <c r="DQ123" s="786">
        <v>202670</v>
      </c>
      <c r="DR123" s="784"/>
      <c r="DS123" s="784"/>
      <c r="DT123" s="784"/>
      <c r="DU123" s="785"/>
      <c r="DV123" s="754">
        <v>3.7</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30212</v>
      </c>
      <c r="DH124" s="717"/>
      <c r="DI124" s="717"/>
      <c r="DJ124" s="717"/>
      <c r="DK124" s="718"/>
      <c r="DL124" s="719">
        <v>17867</v>
      </c>
      <c r="DM124" s="717"/>
      <c r="DN124" s="717"/>
      <c r="DO124" s="717"/>
      <c r="DP124" s="718"/>
      <c r="DQ124" s="719">
        <v>20895</v>
      </c>
      <c r="DR124" s="717"/>
      <c r="DS124" s="717"/>
      <c r="DT124" s="717"/>
      <c r="DU124" s="718"/>
      <c r="DV124" s="807">
        <v>0.4</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v>261768</v>
      </c>
      <c r="DH126" s="771"/>
      <c r="DI126" s="771"/>
      <c r="DJ126" s="771"/>
      <c r="DK126" s="771"/>
      <c r="DL126" s="771">
        <v>255357</v>
      </c>
      <c r="DM126" s="771"/>
      <c r="DN126" s="771"/>
      <c r="DO126" s="771"/>
      <c r="DP126" s="771"/>
      <c r="DQ126" s="771">
        <v>253686</v>
      </c>
      <c r="DR126" s="771"/>
      <c r="DS126" s="771"/>
      <c r="DT126" s="771"/>
      <c r="DU126" s="771"/>
      <c r="DV126" s="823">
        <v>4.5999999999999996</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2228</v>
      </c>
      <c r="AB127" s="784"/>
      <c r="AC127" s="784"/>
      <c r="AD127" s="784"/>
      <c r="AE127" s="785"/>
      <c r="AF127" s="786">
        <v>1899</v>
      </c>
      <c r="AG127" s="784"/>
      <c r="AH127" s="784"/>
      <c r="AI127" s="784"/>
      <c r="AJ127" s="785"/>
      <c r="AK127" s="786">
        <v>1565</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14.19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123701</v>
      </c>
      <c r="AB128" s="724"/>
      <c r="AC128" s="724"/>
      <c r="AD128" s="724"/>
      <c r="AE128" s="725"/>
      <c r="AF128" s="726">
        <v>125237</v>
      </c>
      <c r="AG128" s="724"/>
      <c r="AH128" s="724"/>
      <c r="AI128" s="724"/>
      <c r="AJ128" s="725"/>
      <c r="AK128" s="726">
        <v>124798</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19.190000000000001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6623347</v>
      </c>
      <c r="AB129" s="784"/>
      <c r="AC129" s="784"/>
      <c r="AD129" s="784"/>
      <c r="AE129" s="785"/>
      <c r="AF129" s="786">
        <v>6698072</v>
      </c>
      <c r="AG129" s="784"/>
      <c r="AH129" s="784"/>
      <c r="AI129" s="784"/>
      <c r="AJ129" s="785"/>
      <c r="AK129" s="786">
        <v>6603702</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11.6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1040179</v>
      </c>
      <c r="AB130" s="784"/>
      <c r="AC130" s="784"/>
      <c r="AD130" s="784"/>
      <c r="AE130" s="785"/>
      <c r="AF130" s="786">
        <v>1040078</v>
      </c>
      <c r="AG130" s="784"/>
      <c r="AH130" s="784"/>
      <c r="AI130" s="784"/>
      <c r="AJ130" s="785"/>
      <c r="AK130" s="786">
        <v>1113185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101.4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5583168</v>
      </c>
      <c r="AB131" s="717"/>
      <c r="AC131" s="717"/>
      <c r="AD131" s="717"/>
      <c r="AE131" s="718"/>
      <c r="AF131" s="719">
        <v>5657994</v>
      </c>
      <c r="AG131" s="717"/>
      <c r="AH131" s="717"/>
      <c r="AI131" s="717"/>
      <c r="AJ131" s="718"/>
      <c r="AK131" s="719">
        <v>5490517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12.47856056</v>
      </c>
      <c r="AB132" s="740"/>
      <c r="AC132" s="740"/>
      <c r="AD132" s="740"/>
      <c r="AE132" s="741"/>
      <c r="AF132" s="742">
        <v>11.567527289999999</v>
      </c>
      <c r="AG132" s="740"/>
      <c r="AH132" s="740"/>
      <c r="AI132" s="740"/>
      <c r="AJ132" s="741"/>
      <c r="AK132" s="742">
        <v>10.99395558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13.5</v>
      </c>
      <c r="AB133" s="749"/>
      <c r="AC133" s="749"/>
      <c r="AD133" s="749"/>
      <c r="AE133" s="750"/>
      <c r="AF133" s="748">
        <v>12.6</v>
      </c>
      <c r="AG133" s="749"/>
      <c r="AH133" s="749"/>
      <c r="AI133" s="749"/>
      <c r="AJ133" s="750"/>
      <c r="AK133" s="748">
        <v>11.6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1779856</v>
      </c>
      <c r="L9" s="264">
        <v>72372</v>
      </c>
      <c r="M9" s="265">
        <v>62372</v>
      </c>
      <c r="N9" s="266">
        <v>16</v>
      </c>
    </row>
    <row r="10" spans="1:16" x14ac:dyDescent="0.15">
      <c r="A10" s="248"/>
      <c r="B10" s="244"/>
      <c r="C10" s="244"/>
      <c r="D10" s="244"/>
      <c r="E10" s="244"/>
      <c r="F10" s="244"/>
      <c r="G10" s="1133" t="s">
        <v>475</v>
      </c>
      <c r="H10" s="1134"/>
      <c r="I10" s="1134"/>
      <c r="J10" s="1135"/>
      <c r="K10" s="267">
        <v>57403</v>
      </c>
      <c r="L10" s="268">
        <v>2334</v>
      </c>
      <c r="M10" s="269">
        <v>6749</v>
      </c>
      <c r="N10" s="270">
        <v>-65.400000000000006</v>
      </c>
    </row>
    <row r="11" spans="1:16" ht="13.5" customHeight="1" x14ac:dyDescent="0.15">
      <c r="A11" s="248"/>
      <c r="B11" s="244"/>
      <c r="C11" s="244"/>
      <c r="D11" s="244"/>
      <c r="E11" s="244"/>
      <c r="F11" s="244"/>
      <c r="G11" s="1133" t="s">
        <v>476</v>
      </c>
      <c r="H11" s="1134"/>
      <c r="I11" s="1134"/>
      <c r="J11" s="1135"/>
      <c r="K11" s="267">
        <v>327005</v>
      </c>
      <c r="L11" s="268">
        <v>13297</v>
      </c>
      <c r="M11" s="269">
        <v>10302</v>
      </c>
      <c r="N11" s="270">
        <v>29.1</v>
      </c>
    </row>
    <row r="12" spans="1:16" ht="13.5" customHeight="1" x14ac:dyDescent="0.15">
      <c r="A12" s="248"/>
      <c r="B12" s="244"/>
      <c r="C12" s="244"/>
      <c r="D12" s="244"/>
      <c r="E12" s="244"/>
      <c r="F12" s="244"/>
      <c r="G12" s="1133" t="s">
        <v>477</v>
      </c>
      <c r="H12" s="1134"/>
      <c r="I12" s="1134"/>
      <c r="J12" s="1135"/>
      <c r="K12" s="267">
        <v>276958</v>
      </c>
      <c r="L12" s="268">
        <v>11262</v>
      </c>
      <c r="M12" s="269">
        <v>616</v>
      </c>
      <c r="N12" s="270">
        <v>1728.2</v>
      </c>
    </row>
    <row r="13" spans="1:16" ht="13.5" customHeight="1" x14ac:dyDescent="0.15">
      <c r="A13" s="248"/>
      <c r="B13" s="244"/>
      <c r="C13" s="244"/>
      <c r="D13" s="244"/>
      <c r="E13" s="244"/>
      <c r="F13" s="244"/>
      <c r="G13" s="1133" t="s">
        <v>478</v>
      </c>
      <c r="H13" s="1134"/>
      <c r="I13" s="1134"/>
      <c r="J13" s="1135"/>
      <c r="K13" s="267" t="s">
        <v>479</v>
      </c>
      <c r="L13" s="268" t="s">
        <v>479</v>
      </c>
      <c r="M13" s="269">
        <v>4</v>
      </c>
      <c r="N13" s="270" t="s">
        <v>479</v>
      </c>
    </row>
    <row r="14" spans="1:16" ht="13.5" customHeight="1" x14ac:dyDescent="0.15">
      <c r="A14" s="248"/>
      <c r="B14" s="244"/>
      <c r="C14" s="244"/>
      <c r="D14" s="244"/>
      <c r="E14" s="244"/>
      <c r="F14" s="244"/>
      <c r="G14" s="1133" t="s">
        <v>480</v>
      </c>
      <c r="H14" s="1134"/>
      <c r="I14" s="1134"/>
      <c r="J14" s="1135"/>
      <c r="K14" s="267">
        <v>91447</v>
      </c>
      <c r="L14" s="268">
        <v>3718</v>
      </c>
      <c r="M14" s="269">
        <v>2879</v>
      </c>
      <c r="N14" s="270">
        <v>29.1</v>
      </c>
    </row>
    <row r="15" spans="1:16" ht="13.5" customHeight="1" x14ac:dyDescent="0.15">
      <c r="A15" s="248"/>
      <c r="B15" s="244"/>
      <c r="C15" s="244"/>
      <c r="D15" s="244"/>
      <c r="E15" s="244"/>
      <c r="F15" s="244"/>
      <c r="G15" s="1133" t="s">
        <v>481</v>
      </c>
      <c r="H15" s="1134"/>
      <c r="I15" s="1134"/>
      <c r="J15" s="1135"/>
      <c r="K15" s="267">
        <v>104827</v>
      </c>
      <c r="L15" s="268">
        <v>4262</v>
      </c>
      <c r="M15" s="269">
        <v>1691</v>
      </c>
      <c r="N15" s="270">
        <v>152</v>
      </c>
    </row>
    <row r="16" spans="1:16" x14ac:dyDescent="0.15">
      <c r="A16" s="248"/>
      <c r="B16" s="244"/>
      <c r="C16" s="244"/>
      <c r="D16" s="244"/>
      <c r="E16" s="244"/>
      <c r="F16" s="244"/>
      <c r="G16" s="1136" t="s">
        <v>482</v>
      </c>
      <c r="H16" s="1137"/>
      <c r="I16" s="1137"/>
      <c r="J16" s="1138"/>
      <c r="K16" s="268">
        <v>-162878</v>
      </c>
      <c r="L16" s="268">
        <v>-6623</v>
      </c>
      <c r="M16" s="269">
        <v>-6227</v>
      </c>
      <c r="N16" s="270">
        <v>6.4</v>
      </c>
    </row>
    <row r="17" spans="1:16" x14ac:dyDescent="0.15">
      <c r="A17" s="248"/>
      <c r="B17" s="244"/>
      <c r="C17" s="244"/>
      <c r="D17" s="244"/>
      <c r="E17" s="244"/>
      <c r="F17" s="244"/>
      <c r="G17" s="1136" t="s">
        <v>170</v>
      </c>
      <c r="H17" s="1137"/>
      <c r="I17" s="1137"/>
      <c r="J17" s="1138"/>
      <c r="K17" s="268">
        <v>2474618</v>
      </c>
      <c r="L17" s="268">
        <v>100623</v>
      </c>
      <c r="M17" s="269">
        <v>78388</v>
      </c>
      <c r="N17" s="270">
        <v>28.4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7.48</v>
      </c>
      <c r="L21" s="281">
        <v>7.37</v>
      </c>
      <c r="M21" s="282">
        <v>0.11</v>
      </c>
      <c r="N21" s="249"/>
      <c r="O21" s="283"/>
      <c r="P21" s="279"/>
    </row>
    <row r="22" spans="1:16" s="284" customFormat="1" x14ac:dyDescent="0.15">
      <c r="A22" s="279"/>
      <c r="B22" s="249"/>
      <c r="C22" s="249"/>
      <c r="D22" s="249"/>
      <c r="E22" s="249"/>
      <c r="F22" s="249"/>
      <c r="G22" s="1130" t="s">
        <v>488</v>
      </c>
      <c r="H22" s="1131"/>
      <c r="I22" s="1131"/>
      <c r="J22" s="1132"/>
      <c r="K22" s="285">
        <v>98.7</v>
      </c>
      <c r="L22" s="286">
        <v>96.3</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1026117</v>
      </c>
      <c r="L32" s="294">
        <v>41724</v>
      </c>
      <c r="M32" s="295">
        <v>34501</v>
      </c>
      <c r="N32" s="296">
        <v>20.9</v>
      </c>
    </row>
    <row r="33" spans="1:16" ht="13.5" customHeight="1" x14ac:dyDescent="0.15">
      <c r="A33" s="248"/>
      <c r="B33" s="244"/>
      <c r="C33" s="244"/>
      <c r="D33" s="244"/>
      <c r="E33" s="244"/>
      <c r="F33" s="244"/>
      <c r="G33" s="1121" t="s">
        <v>492</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493</v>
      </c>
      <c r="H34" s="1122"/>
      <c r="I34" s="1122"/>
      <c r="J34" s="1123"/>
      <c r="K34" s="294" t="s">
        <v>479</v>
      </c>
      <c r="L34" s="294" t="s">
        <v>479</v>
      </c>
      <c r="M34" s="295" t="s">
        <v>479</v>
      </c>
      <c r="N34" s="296" t="s">
        <v>479</v>
      </c>
    </row>
    <row r="35" spans="1:16" ht="27" customHeight="1" x14ac:dyDescent="0.15">
      <c r="A35" s="248"/>
      <c r="B35" s="244"/>
      <c r="C35" s="244"/>
      <c r="D35" s="244"/>
      <c r="E35" s="244"/>
      <c r="F35" s="244"/>
      <c r="G35" s="1121" t="s">
        <v>494</v>
      </c>
      <c r="H35" s="1122"/>
      <c r="I35" s="1122"/>
      <c r="J35" s="1123"/>
      <c r="K35" s="294">
        <v>761715</v>
      </c>
      <c r="L35" s="294">
        <v>30973</v>
      </c>
      <c r="M35" s="295">
        <v>14929</v>
      </c>
      <c r="N35" s="296">
        <v>107.5</v>
      </c>
    </row>
    <row r="36" spans="1:16" ht="27" customHeight="1" x14ac:dyDescent="0.15">
      <c r="A36" s="248"/>
      <c r="B36" s="244"/>
      <c r="C36" s="244"/>
      <c r="D36" s="244"/>
      <c r="E36" s="244"/>
      <c r="F36" s="244"/>
      <c r="G36" s="1121" t="s">
        <v>495</v>
      </c>
      <c r="H36" s="1122"/>
      <c r="I36" s="1122"/>
      <c r="J36" s="1123"/>
      <c r="K36" s="294">
        <v>15579</v>
      </c>
      <c r="L36" s="294">
        <v>633</v>
      </c>
      <c r="M36" s="295">
        <v>2973</v>
      </c>
      <c r="N36" s="296">
        <v>-78.7</v>
      </c>
    </row>
    <row r="37" spans="1:16" ht="13.5" customHeight="1" x14ac:dyDescent="0.15">
      <c r="A37" s="248"/>
      <c r="B37" s="244"/>
      <c r="C37" s="244"/>
      <c r="D37" s="244"/>
      <c r="E37" s="244"/>
      <c r="F37" s="244"/>
      <c r="G37" s="1121" t="s">
        <v>496</v>
      </c>
      <c r="H37" s="1122"/>
      <c r="I37" s="1122"/>
      <c r="J37" s="1123"/>
      <c r="K37" s="294">
        <v>37475</v>
      </c>
      <c r="L37" s="294">
        <v>1524</v>
      </c>
      <c r="M37" s="295">
        <v>840</v>
      </c>
      <c r="N37" s="296">
        <v>81.400000000000006</v>
      </c>
    </row>
    <row r="38" spans="1:16" ht="27" customHeight="1" x14ac:dyDescent="0.15">
      <c r="A38" s="248"/>
      <c r="B38" s="244"/>
      <c r="C38" s="244"/>
      <c r="D38" s="244"/>
      <c r="E38" s="244"/>
      <c r="F38" s="244"/>
      <c r="G38" s="1124" t="s">
        <v>497</v>
      </c>
      <c r="H38" s="1125"/>
      <c r="I38" s="1125"/>
      <c r="J38" s="1126"/>
      <c r="K38" s="297">
        <v>722</v>
      </c>
      <c r="L38" s="297">
        <v>29</v>
      </c>
      <c r="M38" s="298">
        <v>5</v>
      </c>
      <c r="N38" s="299">
        <v>480</v>
      </c>
      <c r="O38" s="293"/>
    </row>
    <row r="39" spans="1:16" x14ac:dyDescent="0.15">
      <c r="A39" s="248"/>
      <c r="B39" s="244"/>
      <c r="C39" s="244"/>
      <c r="D39" s="244"/>
      <c r="E39" s="244"/>
      <c r="F39" s="244"/>
      <c r="G39" s="1124" t="s">
        <v>498</v>
      </c>
      <c r="H39" s="1125"/>
      <c r="I39" s="1125"/>
      <c r="J39" s="1126"/>
      <c r="K39" s="300">
        <v>-124798</v>
      </c>
      <c r="L39" s="300">
        <v>-5075</v>
      </c>
      <c r="M39" s="301">
        <v>-3283</v>
      </c>
      <c r="N39" s="302">
        <v>54.6</v>
      </c>
      <c r="O39" s="293"/>
    </row>
    <row r="40" spans="1:16" ht="27" customHeight="1" x14ac:dyDescent="0.15">
      <c r="A40" s="248"/>
      <c r="B40" s="244"/>
      <c r="C40" s="244"/>
      <c r="D40" s="244"/>
      <c r="E40" s="244"/>
      <c r="F40" s="244"/>
      <c r="G40" s="1121" t="s">
        <v>499</v>
      </c>
      <c r="H40" s="1122"/>
      <c r="I40" s="1122"/>
      <c r="J40" s="1123"/>
      <c r="K40" s="300">
        <v>-1113185</v>
      </c>
      <c r="L40" s="300">
        <v>-45264</v>
      </c>
      <c r="M40" s="301">
        <v>-35634</v>
      </c>
      <c r="N40" s="302">
        <v>27</v>
      </c>
      <c r="O40" s="293"/>
    </row>
    <row r="41" spans="1:16" x14ac:dyDescent="0.15">
      <c r="A41" s="248"/>
      <c r="B41" s="244"/>
      <c r="C41" s="244"/>
      <c r="D41" s="244"/>
      <c r="E41" s="244"/>
      <c r="F41" s="244"/>
      <c r="G41" s="1127" t="s">
        <v>280</v>
      </c>
      <c r="H41" s="1128"/>
      <c r="I41" s="1128"/>
      <c r="J41" s="1129"/>
      <c r="K41" s="294">
        <v>603625</v>
      </c>
      <c r="L41" s="300">
        <v>24545</v>
      </c>
      <c r="M41" s="301">
        <v>14330</v>
      </c>
      <c r="N41" s="302">
        <v>71.3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1007142</v>
      </c>
      <c r="J51" s="320">
        <v>39692</v>
      </c>
      <c r="K51" s="321">
        <v>4.7</v>
      </c>
      <c r="L51" s="322">
        <v>59338</v>
      </c>
      <c r="M51" s="323">
        <v>6</v>
      </c>
      <c r="N51" s="324">
        <v>-1.3</v>
      </c>
    </row>
    <row r="52" spans="1:14" x14ac:dyDescent="0.15">
      <c r="A52" s="248"/>
      <c r="B52" s="244"/>
      <c r="C52" s="244"/>
      <c r="D52" s="244"/>
      <c r="E52" s="244"/>
      <c r="F52" s="244"/>
      <c r="G52" s="325"/>
      <c r="H52" s="326" t="s">
        <v>510</v>
      </c>
      <c r="I52" s="327">
        <v>678747</v>
      </c>
      <c r="J52" s="328">
        <v>26750</v>
      </c>
      <c r="K52" s="329">
        <v>-22.7</v>
      </c>
      <c r="L52" s="330">
        <v>34073</v>
      </c>
      <c r="M52" s="331">
        <v>-3</v>
      </c>
      <c r="N52" s="332">
        <v>-19.7</v>
      </c>
    </row>
    <row r="53" spans="1:14" x14ac:dyDescent="0.15">
      <c r="A53" s="248"/>
      <c r="B53" s="244"/>
      <c r="C53" s="244"/>
      <c r="D53" s="244"/>
      <c r="E53" s="244"/>
      <c r="F53" s="244"/>
      <c r="G53" s="310" t="s">
        <v>511</v>
      </c>
      <c r="H53" s="311"/>
      <c r="I53" s="319">
        <v>676866</v>
      </c>
      <c r="J53" s="320">
        <v>26896</v>
      </c>
      <c r="K53" s="321">
        <v>-32.200000000000003</v>
      </c>
      <c r="L53" s="322">
        <v>51262</v>
      </c>
      <c r="M53" s="323">
        <v>-13.6</v>
      </c>
      <c r="N53" s="324">
        <v>-18.600000000000001</v>
      </c>
    </row>
    <row r="54" spans="1:14" x14ac:dyDescent="0.15">
      <c r="A54" s="248"/>
      <c r="B54" s="244"/>
      <c r="C54" s="244"/>
      <c r="D54" s="244"/>
      <c r="E54" s="244"/>
      <c r="F54" s="244"/>
      <c r="G54" s="325"/>
      <c r="H54" s="326" t="s">
        <v>510</v>
      </c>
      <c r="I54" s="327">
        <v>523978</v>
      </c>
      <c r="J54" s="328">
        <v>20821</v>
      </c>
      <c r="K54" s="329">
        <v>-22.2</v>
      </c>
      <c r="L54" s="330">
        <v>25630</v>
      </c>
      <c r="M54" s="331">
        <v>-24.8</v>
      </c>
      <c r="N54" s="332">
        <v>2.6</v>
      </c>
    </row>
    <row r="55" spans="1:14" x14ac:dyDescent="0.15">
      <c r="A55" s="248"/>
      <c r="B55" s="244"/>
      <c r="C55" s="244"/>
      <c r="D55" s="244"/>
      <c r="E55" s="244"/>
      <c r="F55" s="244"/>
      <c r="G55" s="310" t="s">
        <v>512</v>
      </c>
      <c r="H55" s="311"/>
      <c r="I55" s="319">
        <v>1038336</v>
      </c>
      <c r="J55" s="320">
        <v>41401</v>
      </c>
      <c r="K55" s="321">
        <v>53.9</v>
      </c>
      <c r="L55" s="322">
        <v>48407</v>
      </c>
      <c r="M55" s="323">
        <v>-5.6</v>
      </c>
      <c r="N55" s="324">
        <v>59.5</v>
      </c>
    </row>
    <row r="56" spans="1:14" x14ac:dyDescent="0.15">
      <c r="A56" s="248"/>
      <c r="B56" s="244"/>
      <c r="C56" s="244"/>
      <c r="D56" s="244"/>
      <c r="E56" s="244"/>
      <c r="F56" s="244"/>
      <c r="G56" s="325"/>
      <c r="H56" s="326" t="s">
        <v>510</v>
      </c>
      <c r="I56" s="327">
        <v>768545</v>
      </c>
      <c r="J56" s="328">
        <v>30644</v>
      </c>
      <c r="K56" s="329">
        <v>47.2</v>
      </c>
      <c r="L56" s="330">
        <v>23914</v>
      </c>
      <c r="M56" s="331">
        <v>-6.7</v>
      </c>
      <c r="N56" s="332">
        <v>53.9</v>
      </c>
    </row>
    <row r="57" spans="1:14" x14ac:dyDescent="0.15">
      <c r="A57" s="248"/>
      <c r="B57" s="244"/>
      <c r="C57" s="244"/>
      <c r="D57" s="244"/>
      <c r="E57" s="244"/>
      <c r="F57" s="244"/>
      <c r="G57" s="310" t="s">
        <v>513</v>
      </c>
      <c r="H57" s="311"/>
      <c r="I57" s="319">
        <v>1897554</v>
      </c>
      <c r="J57" s="320">
        <v>76400</v>
      </c>
      <c r="K57" s="321">
        <v>84.5</v>
      </c>
      <c r="L57" s="322">
        <v>69477</v>
      </c>
      <c r="M57" s="323">
        <v>43.5</v>
      </c>
      <c r="N57" s="324">
        <v>41</v>
      </c>
    </row>
    <row r="58" spans="1:14" x14ac:dyDescent="0.15">
      <c r="A58" s="248"/>
      <c r="B58" s="244"/>
      <c r="C58" s="244"/>
      <c r="D58" s="244"/>
      <c r="E58" s="244"/>
      <c r="F58" s="244"/>
      <c r="G58" s="325"/>
      <c r="H58" s="326" t="s">
        <v>510</v>
      </c>
      <c r="I58" s="327">
        <v>775822</v>
      </c>
      <c r="J58" s="328">
        <v>31237</v>
      </c>
      <c r="K58" s="329">
        <v>1.9</v>
      </c>
      <c r="L58" s="330">
        <v>31528</v>
      </c>
      <c r="M58" s="331">
        <v>31.8</v>
      </c>
      <c r="N58" s="332">
        <v>-29.9</v>
      </c>
    </row>
    <row r="59" spans="1:14" x14ac:dyDescent="0.15">
      <c r="A59" s="248"/>
      <c r="B59" s="244"/>
      <c r="C59" s="244"/>
      <c r="D59" s="244"/>
      <c r="E59" s="244"/>
      <c r="F59" s="244"/>
      <c r="G59" s="310" t="s">
        <v>514</v>
      </c>
      <c r="H59" s="311"/>
      <c r="I59" s="319">
        <v>3559119</v>
      </c>
      <c r="J59" s="320">
        <v>144721</v>
      </c>
      <c r="K59" s="321">
        <v>89.4</v>
      </c>
      <c r="L59" s="322">
        <v>59668</v>
      </c>
      <c r="M59" s="323">
        <v>-14.1</v>
      </c>
      <c r="N59" s="324">
        <v>103.5</v>
      </c>
    </row>
    <row r="60" spans="1:14" x14ac:dyDescent="0.15">
      <c r="A60" s="248"/>
      <c r="B60" s="244"/>
      <c r="C60" s="244"/>
      <c r="D60" s="244"/>
      <c r="E60" s="244"/>
      <c r="F60" s="244"/>
      <c r="G60" s="325"/>
      <c r="H60" s="326" t="s">
        <v>510</v>
      </c>
      <c r="I60" s="333">
        <v>1599303</v>
      </c>
      <c r="J60" s="328">
        <v>65031</v>
      </c>
      <c r="K60" s="329">
        <v>108.2</v>
      </c>
      <c r="L60" s="330">
        <v>31515</v>
      </c>
      <c r="M60" s="331">
        <v>0</v>
      </c>
      <c r="N60" s="332">
        <v>108.2</v>
      </c>
    </row>
    <row r="61" spans="1:14" x14ac:dyDescent="0.15">
      <c r="A61" s="248"/>
      <c r="B61" s="244"/>
      <c r="C61" s="244"/>
      <c r="D61" s="244"/>
      <c r="E61" s="244"/>
      <c r="F61" s="244"/>
      <c r="G61" s="310" t="s">
        <v>515</v>
      </c>
      <c r="H61" s="334"/>
      <c r="I61" s="335">
        <v>1635803</v>
      </c>
      <c r="J61" s="336">
        <v>65822</v>
      </c>
      <c r="K61" s="337">
        <v>40.1</v>
      </c>
      <c r="L61" s="338">
        <v>57630</v>
      </c>
      <c r="M61" s="339">
        <v>3.2</v>
      </c>
      <c r="N61" s="324">
        <v>36.9</v>
      </c>
    </row>
    <row r="62" spans="1:14" x14ac:dyDescent="0.15">
      <c r="A62" s="248"/>
      <c r="B62" s="244"/>
      <c r="C62" s="244"/>
      <c r="D62" s="244"/>
      <c r="E62" s="244"/>
      <c r="F62" s="244"/>
      <c r="G62" s="325"/>
      <c r="H62" s="326" t="s">
        <v>510</v>
      </c>
      <c r="I62" s="327">
        <v>869279</v>
      </c>
      <c r="J62" s="328">
        <v>34897</v>
      </c>
      <c r="K62" s="329">
        <v>22.5</v>
      </c>
      <c r="L62" s="330">
        <v>29332</v>
      </c>
      <c r="M62" s="331">
        <v>-0.5</v>
      </c>
      <c r="N62" s="332">
        <v>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5.98</v>
      </c>
      <c r="G47" s="12">
        <v>6.03</v>
      </c>
      <c r="H47" s="12">
        <v>7.29</v>
      </c>
      <c r="I47" s="12">
        <v>7.8</v>
      </c>
      <c r="J47" s="13">
        <v>5.98</v>
      </c>
    </row>
    <row r="48" spans="2:10" ht="57.75" customHeight="1" x14ac:dyDescent="0.15">
      <c r="B48" s="14"/>
      <c r="C48" s="1141" t="s">
        <v>4</v>
      </c>
      <c r="D48" s="1141"/>
      <c r="E48" s="1142"/>
      <c r="F48" s="15">
        <v>6.47</v>
      </c>
      <c r="G48" s="16">
        <v>8.67</v>
      </c>
      <c r="H48" s="16">
        <v>7.06</v>
      </c>
      <c r="I48" s="16">
        <v>5.22</v>
      </c>
      <c r="J48" s="17">
        <v>6.82</v>
      </c>
    </row>
    <row r="49" spans="2:10" ht="57.75" customHeight="1" thickBot="1" x14ac:dyDescent="0.2">
      <c r="B49" s="18"/>
      <c r="C49" s="1143" t="s">
        <v>5</v>
      </c>
      <c r="D49" s="1143"/>
      <c r="E49" s="1144"/>
      <c r="F49" s="19">
        <v>2.48</v>
      </c>
      <c r="G49" s="20">
        <v>2.06</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525</v>
      </c>
      <c r="D34" s="1151"/>
      <c r="E34" s="1152"/>
      <c r="F34" s="32">
        <v>10.89</v>
      </c>
      <c r="G34" s="33">
        <v>11.12</v>
      </c>
      <c r="H34" s="33">
        <v>12.84</v>
      </c>
      <c r="I34" s="33">
        <v>14.18</v>
      </c>
      <c r="J34" s="34">
        <v>15.21</v>
      </c>
      <c r="K34" s="22"/>
      <c r="L34" s="22"/>
      <c r="M34" s="22"/>
      <c r="N34" s="22"/>
      <c r="O34" s="22"/>
      <c r="P34" s="22"/>
    </row>
    <row r="35" spans="1:16" ht="39" customHeight="1" x14ac:dyDescent="0.15">
      <c r="A35" s="22"/>
      <c r="B35" s="35"/>
      <c r="C35" s="1145" t="s">
        <v>526</v>
      </c>
      <c r="D35" s="1146"/>
      <c r="E35" s="1147"/>
      <c r="F35" s="36">
        <v>6.45</v>
      </c>
      <c r="G35" s="37">
        <v>8.64</v>
      </c>
      <c r="H35" s="37">
        <v>7.04</v>
      </c>
      <c r="I35" s="37">
        <v>5.21</v>
      </c>
      <c r="J35" s="38">
        <v>6.81</v>
      </c>
      <c r="K35" s="22"/>
      <c r="L35" s="22"/>
      <c r="M35" s="22"/>
      <c r="N35" s="22"/>
      <c r="O35" s="22"/>
      <c r="P35" s="22"/>
    </row>
    <row r="36" spans="1:16" ht="39" customHeight="1" x14ac:dyDescent="0.15">
      <c r="A36" s="22"/>
      <c r="B36" s="35"/>
      <c r="C36" s="1145" t="s">
        <v>527</v>
      </c>
      <c r="D36" s="1146"/>
      <c r="E36" s="1147"/>
      <c r="F36" s="36">
        <v>3.44</v>
      </c>
      <c r="G36" s="37">
        <v>2.5299999999999998</v>
      </c>
      <c r="H36" s="37">
        <v>2.72</v>
      </c>
      <c r="I36" s="37">
        <v>3.35</v>
      </c>
      <c r="J36" s="38">
        <v>3.69</v>
      </c>
      <c r="K36" s="22"/>
      <c r="L36" s="22"/>
      <c r="M36" s="22"/>
      <c r="N36" s="22"/>
      <c r="O36" s="22"/>
      <c r="P36" s="22"/>
    </row>
    <row r="37" spans="1:16" ht="39" customHeight="1" x14ac:dyDescent="0.15">
      <c r="A37" s="22"/>
      <c r="B37" s="35"/>
      <c r="C37" s="1145" t="s">
        <v>528</v>
      </c>
      <c r="D37" s="1146"/>
      <c r="E37" s="1147"/>
      <c r="F37" s="36">
        <v>0.66</v>
      </c>
      <c r="G37" s="37">
        <v>0.4</v>
      </c>
      <c r="H37" s="37">
        <v>0.66</v>
      </c>
      <c r="I37" s="37">
        <v>0.6</v>
      </c>
      <c r="J37" s="38">
        <v>1.39</v>
      </c>
      <c r="K37" s="22"/>
      <c r="L37" s="22"/>
      <c r="M37" s="22"/>
      <c r="N37" s="22"/>
      <c r="O37" s="22"/>
      <c r="P37" s="22"/>
    </row>
    <row r="38" spans="1:16" ht="39" customHeight="1" x14ac:dyDescent="0.15">
      <c r="A38" s="22"/>
      <c r="B38" s="35"/>
      <c r="C38" s="1145" t="s">
        <v>529</v>
      </c>
      <c r="D38" s="1146"/>
      <c r="E38" s="1147"/>
      <c r="F38" s="36">
        <v>0</v>
      </c>
      <c r="G38" s="37">
        <v>0</v>
      </c>
      <c r="H38" s="37">
        <v>0</v>
      </c>
      <c r="I38" s="37">
        <v>0</v>
      </c>
      <c r="J38" s="38">
        <v>0.83</v>
      </c>
      <c r="K38" s="22"/>
      <c r="L38" s="22"/>
      <c r="M38" s="22"/>
      <c r="N38" s="22"/>
      <c r="O38" s="22"/>
      <c r="P38" s="22"/>
    </row>
    <row r="39" spans="1:16" ht="39" customHeight="1" x14ac:dyDescent="0.15">
      <c r="A39" s="22"/>
      <c r="B39" s="35"/>
      <c r="C39" s="1145" t="s">
        <v>530</v>
      </c>
      <c r="D39" s="1146"/>
      <c r="E39" s="1147"/>
      <c r="F39" s="36">
        <v>0.13</v>
      </c>
      <c r="G39" s="37">
        <v>0.2</v>
      </c>
      <c r="H39" s="37">
        <v>0.1</v>
      </c>
      <c r="I39" s="37">
        <v>0.12</v>
      </c>
      <c r="J39" s="38">
        <v>0.19</v>
      </c>
      <c r="K39" s="22"/>
      <c r="L39" s="22"/>
      <c r="M39" s="22"/>
      <c r="N39" s="22"/>
      <c r="O39" s="22"/>
      <c r="P39" s="22"/>
    </row>
    <row r="40" spans="1:16" ht="39" customHeight="1" x14ac:dyDescent="0.15">
      <c r="A40" s="22"/>
      <c r="B40" s="35"/>
      <c r="C40" s="1145" t="s">
        <v>531</v>
      </c>
      <c r="D40" s="1146"/>
      <c r="E40" s="1147"/>
      <c r="F40" s="36">
        <v>0.02</v>
      </c>
      <c r="G40" s="37">
        <v>0.02</v>
      </c>
      <c r="H40" s="37">
        <v>0.09</v>
      </c>
      <c r="I40" s="37">
        <v>7.0000000000000007E-2</v>
      </c>
      <c r="J40" s="38">
        <v>0.05</v>
      </c>
      <c r="K40" s="22"/>
      <c r="L40" s="22"/>
      <c r="M40" s="22"/>
      <c r="N40" s="22"/>
      <c r="O40" s="22"/>
      <c r="P40" s="22"/>
    </row>
    <row r="41" spans="1:16" ht="39" customHeight="1" x14ac:dyDescent="0.15">
      <c r="A41" s="22"/>
      <c r="B41" s="35"/>
      <c r="C41" s="1145" t="s">
        <v>532</v>
      </c>
      <c r="D41" s="1146"/>
      <c r="E41" s="1147"/>
      <c r="F41" s="36">
        <v>0.02</v>
      </c>
      <c r="G41" s="37">
        <v>0.04</v>
      </c>
      <c r="H41" s="37">
        <v>0.03</v>
      </c>
      <c r="I41" s="37">
        <v>0.02</v>
      </c>
      <c r="J41" s="38">
        <v>0.03</v>
      </c>
      <c r="K41" s="22"/>
      <c r="L41" s="22"/>
      <c r="M41" s="22"/>
      <c r="N41" s="22"/>
      <c r="O41" s="22"/>
      <c r="P41" s="22"/>
    </row>
    <row r="42" spans="1:16" ht="39" customHeight="1" x14ac:dyDescent="0.15">
      <c r="A42" s="22"/>
      <c r="B42" s="39"/>
      <c r="C42" s="1145" t="s">
        <v>533</v>
      </c>
      <c r="D42" s="1146"/>
      <c r="E42" s="1147"/>
      <c r="F42" s="36" t="s">
        <v>479</v>
      </c>
      <c r="G42" s="37" t="s">
        <v>534</v>
      </c>
      <c r="H42" s="37" t="s">
        <v>479</v>
      </c>
      <c r="I42" s="37" t="s">
        <v>479</v>
      </c>
      <c r="J42" s="38" t="s">
        <v>479</v>
      </c>
      <c r="K42" s="22"/>
      <c r="L42" s="22"/>
      <c r="M42" s="22"/>
      <c r="N42" s="22"/>
      <c r="O42" s="22"/>
      <c r="P42" s="22"/>
    </row>
    <row r="43" spans="1:16" ht="39" customHeight="1" thickBot="1" x14ac:dyDescent="0.2">
      <c r="A43" s="22"/>
      <c r="B43" s="40"/>
      <c r="C43" s="1148" t="s">
        <v>535</v>
      </c>
      <c r="D43" s="1149"/>
      <c r="E43" s="1150"/>
      <c r="F43" s="41">
        <v>0.12</v>
      </c>
      <c r="G43" s="42">
        <v>0.03</v>
      </c>
      <c r="H43" s="42">
        <v>0.04</v>
      </c>
      <c r="I43" s="42">
        <v>0.03</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1147</v>
      </c>
      <c r="L45" s="60">
        <v>1113</v>
      </c>
      <c r="M45" s="60">
        <v>1044</v>
      </c>
      <c r="N45" s="60">
        <v>1012</v>
      </c>
      <c r="O45" s="61">
        <v>1026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744</v>
      </c>
      <c r="L48" s="64">
        <v>739</v>
      </c>
      <c r="M48" s="64">
        <v>737</v>
      </c>
      <c r="N48" s="64">
        <v>744</v>
      </c>
      <c r="O48" s="65">
        <v>762</v>
      </c>
      <c r="P48" s="48"/>
      <c r="Q48" s="48"/>
      <c r="R48" s="48"/>
      <c r="S48" s="48"/>
      <c r="T48" s="48"/>
      <c r="U48" s="48"/>
    </row>
    <row r="49" spans="1:21" ht="30.75" customHeight="1" x14ac:dyDescent="0.15">
      <c r="A49" s="48"/>
      <c r="B49" s="1163"/>
      <c r="C49" s="1164"/>
      <c r="D49" s="62"/>
      <c r="E49" s="1155" t="s">
        <v>16</v>
      </c>
      <c r="F49" s="1155"/>
      <c r="G49" s="1155"/>
      <c r="H49" s="1155"/>
      <c r="I49" s="1155"/>
      <c r="J49" s="1156"/>
      <c r="K49" s="63">
        <v>58</v>
      </c>
      <c r="L49" s="64">
        <v>59</v>
      </c>
      <c r="M49" s="64">
        <v>41</v>
      </c>
      <c r="N49" s="64">
        <v>25</v>
      </c>
      <c r="O49" s="65">
        <v>16</v>
      </c>
      <c r="P49" s="48"/>
      <c r="Q49" s="48"/>
      <c r="R49" s="48"/>
      <c r="S49" s="48"/>
      <c r="T49" s="48"/>
      <c r="U49" s="48"/>
    </row>
    <row r="50" spans="1:21" ht="30.75" customHeight="1" x14ac:dyDescent="0.15">
      <c r="A50" s="48"/>
      <c r="B50" s="1163"/>
      <c r="C50" s="1164"/>
      <c r="D50" s="62"/>
      <c r="E50" s="1155" t="s">
        <v>17</v>
      </c>
      <c r="F50" s="1155"/>
      <c r="G50" s="1155"/>
      <c r="H50" s="1155"/>
      <c r="I50" s="1155"/>
      <c r="J50" s="1156"/>
      <c r="K50" s="63">
        <v>46</v>
      </c>
      <c r="L50" s="64">
        <v>45</v>
      </c>
      <c r="M50" s="64">
        <v>38</v>
      </c>
      <c r="N50" s="64">
        <v>38</v>
      </c>
      <c r="O50" s="65">
        <v>37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1</v>
      </c>
      <c r="M51" s="64">
        <v>1</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1168</v>
      </c>
      <c r="L52" s="64">
        <v>1161</v>
      </c>
      <c r="M52" s="64">
        <v>1163</v>
      </c>
      <c r="N52" s="64">
        <v>1166</v>
      </c>
      <c r="O52" s="65">
        <v>1238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827</v>
      </c>
      <c r="L53" s="69">
        <v>796</v>
      </c>
      <c r="M53" s="69">
        <v>698</v>
      </c>
      <c r="N53" s="69">
        <v>654</v>
      </c>
      <c r="O53" s="70">
        <v>604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9701</v>
      </c>
      <c r="J41" s="83">
        <v>9393</v>
      </c>
      <c r="K41" s="83">
        <v>9650</v>
      </c>
      <c r="L41" s="83">
        <v>10366</v>
      </c>
      <c r="M41" s="84">
        <v>11807</v>
      </c>
    </row>
    <row r="42" spans="2:13" ht="27.75" customHeight="1" x14ac:dyDescent="0.15">
      <c r="B42" s="1171"/>
      <c r="C42" s="1172"/>
      <c r="D42" s="85"/>
      <c r="E42" s="1175" t="s">
        <v>26</v>
      </c>
      <c r="F42" s="1175"/>
      <c r="G42" s="1175"/>
      <c r="H42" s="1176"/>
      <c r="I42" s="86">
        <v>348</v>
      </c>
      <c r="J42" s="87">
        <v>485</v>
      </c>
      <c r="K42" s="87">
        <v>252</v>
      </c>
      <c r="L42" s="87">
        <v>184</v>
      </c>
      <c r="M42" s="88">
        <v>148</v>
      </c>
    </row>
    <row r="43" spans="2:13" ht="27.75" customHeight="1" x14ac:dyDescent="0.15">
      <c r="B43" s="1171"/>
      <c r="C43" s="1172"/>
      <c r="D43" s="85"/>
      <c r="E43" s="1175" t="s">
        <v>27</v>
      </c>
      <c r="F43" s="1175"/>
      <c r="G43" s="1175"/>
      <c r="H43" s="1176"/>
      <c r="I43" s="86">
        <v>8342</v>
      </c>
      <c r="J43" s="87">
        <v>7928</v>
      </c>
      <c r="K43" s="87">
        <v>7473</v>
      </c>
      <c r="L43" s="87">
        <v>7134</v>
      </c>
      <c r="M43" s="88">
        <v>6474</v>
      </c>
    </row>
    <row r="44" spans="2:13" ht="27.75" customHeight="1" x14ac:dyDescent="0.15">
      <c r="B44" s="1171"/>
      <c r="C44" s="1172"/>
      <c r="D44" s="85"/>
      <c r="E44" s="1175" t="s">
        <v>28</v>
      </c>
      <c r="F44" s="1175"/>
      <c r="G44" s="1175"/>
      <c r="H44" s="1176"/>
      <c r="I44" s="86">
        <v>168</v>
      </c>
      <c r="J44" s="87">
        <v>136</v>
      </c>
      <c r="K44" s="87">
        <v>249</v>
      </c>
      <c r="L44" s="87">
        <v>384</v>
      </c>
      <c r="M44" s="88">
        <v>346</v>
      </c>
    </row>
    <row r="45" spans="2:13" ht="27.75" customHeight="1" x14ac:dyDescent="0.15">
      <c r="B45" s="1171"/>
      <c r="C45" s="1172"/>
      <c r="D45" s="85"/>
      <c r="E45" s="1175" t="s">
        <v>29</v>
      </c>
      <c r="F45" s="1175"/>
      <c r="G45" s="1175"/>
      <c r="H45" s="1176"/>
      <c r="I45" s="86">
        <v>1891</v>
      </c>
      <c r="J45" s="87">
        <v>1951</v>
      </c>
      <c r="K45" s="87">
        <v>1717</v>
      </c>
      <c r="L45" s="87">
        <v>1578</v>
      </c>
      <c r="M45" s="88">
        <v>1404</v>
      </c>
    </row>
    <row r="46" spans="2:13" ht="27.75" customHeight="1" x14ac:dyDescent="0.15">
      <c r="B46" s="1171"/>
      <c r="C46" s="1172"/>
      <c r="D46" s="85"/>
      <c r="E46" s="1175" t="s">
        <v>30</v>
      </c>
      <c r="F46" s="1175"/>
      <c r="G46" s="1175"/>
      <c r="H46" s="1176"/>
      <c r="I46" s="86">
        <v>250</v>
      </c>
      <c r="J46" s="87">
        <v>296</v>
      </c>
      <c r="K46" s="87">
        <v>262</v>
      </c>
      <c r="L46" s="87">
        <v>255</v>
      </c>
      <c r="M46" s="88">
        <v>254</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t="s">
        <v>479</v>
      </c>
      <c r="J48" s="87" t="s">
        <v>479</v>
      </c>
      <c r="K48" s="87" t="s">
        <v>479</v>
      </c>
      <c r="L48" s="87" t="s">
        <v>479</v>
      </c>
      <c r="M48" s="88" t="s">
        <v>479</v>
      </c>
    </row>
    <row r="49" spans="2:13" ht="27.75" customHeight="1" x14ac:dyDescent="0.15">
      <c r="B49" s="1169" t="s">
        <v>33</v>
      </c>
      <c r="C49" s="1170"/>
      <c r="D49" s="89"/>
      <c r="E49" s="1175" t="s">
        <v>34</v>
      </c>
      <c r="F49" s="1175"/>
      <c r="G49" s="1175"/>
      <c r="H49" s="1176"/>
      <c r="I49" s="86">
        <v>1575</v>
      </c>
      <c r="J49" s="87">
        <v>1745</v>
      </c>
      <c r="K49" s="87">
        <v>2048</v>
      </c>
      <c r="L49" s="87">
        <v>2460</v>
      </c>
      <c r="M49" s="88">
        <v>2042</v>
      </c>
    </row>
    <row r="50" spans="2:13" ht="27.75" customHeight="1" x14ac:dyDescent="0.15">
      <c r="B50" s="1171"/>
      <c r="C50" s="1172"/>
      <c r="D50" s="85"/>
      <c r="E50" s="1175" t="s">
        <v>35</v>
      </c>
      <c r="F50" s="1175"/>
      <c r="G50" s="1175"/>
      <c r="H50" s="1176"/>
      <c r="I50" s="86">
        <v>1784</v>
      </c>
      <c r="J50" s="87">
        <v>1673</v>
      </c>
      <c r="K50" s="87">
        <v>1633</v>
      </c>
      <c r="L50" s="87">
        <v>1691</v>
      </c>
      <c r="M50" s="88">
        <v>1644</v>
      </c>
    </row>
    <row r="51" spans="2:13" ht="27.75" customHeight="1" x14ac:dyDescent="0.15">
      <c r="B51" s="1173"/>
      <c r="C51" s="1174"/>
      <c r="D51" s="85"/>
      <c r="E51" s="1175" t="s">
        <v>36</v>
      </c>
      <c r="F51" s="1175"/>
      <c r="G51" s="1175"/>
      <c r="H51" s="1176"/>
      <c r="I51" s="86">
        <v>11294</v>
      </c>
      <c r="J51" s="87">
        <v>11265</v>
      </c>
      <c r="K51" s="87">
        <v>11056</v>
      </c>
      <c r="L51" s="87">
        <v>11093</v>
      </c>
      <c r="M51" s="88">
        <v>11179</v>
      </c>
    </row>
    <row r="52" spans="2:13" ht="27.75" customHeight="1" thickBot="1" x14ac:dyDescent="0.2">
      <c r="B52" s="1177" t="s">
        <v>37</v>
      </c>
      <c r="C52" s="1178"/>
      <c r="D52" s="90"/>
      <c r="E52" s="1179" t="s">
        <v>38</v>
      </c>
      <c r="F52" s="1179"/>
      <c r="G52" s="1179"/>
      <c r="H52" s="1180"/>
      <c r="I52" s="91">
        <v>6048</v>
      </c>
      <c r="J52" s="92">
        <v>5506</v>
      </c>
      <c r="K52" s="92">
        <v>4866</v>
      </c>
      <c r="L52" s="92">
        <v>4656</v>
      </c>
      <c r="M52" s="93">
        <v>5568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39692</v>
      </c>
      <c r="E3" s="116"/>
      <c r="F3" s="117">
        <v>59338</v>
      </c>
      <c r="G3" s="118"/>
      <c r="H3" s="119"/>
    </row>
    <row r="4" spans="1:8" x14ac:dyDescent="0.15">
      <c r="A4" s="120"/>
      <c r="B4" s="121"/>
      <c r="C4" s="122"/>
      <c r="D4" s="123">
        <v>26750</v>
      </c>
      <c r="E4" s="124"/>
      <c r="F4" s="125">
        <v>34073</v>
      </c>
      <c r="G4" s="126"/>
      <c r="H4" s="127"/>
    </row>
    <row r="5" spans="1:8" x14ac:dyDescent="0.15">
      <c r="A5" s="108" t="s">
        <v>511</v>
      </c>
      <c r="B5" s="113"/>
      <c r="C5" s="114"/>
      <c r="D5" s="115">
        <v>26896</v>
      </c>
      <c r="E5" s="116"/>
      <c r="F5" s="117">
        <v>51262</v>
      </c>
      <c r="G5" s="118"/>
      <c r="H5" s="119"/>
    </row>
    <row r="6" spans="1:8" x14ac:dyDescent="0.15">
      <c r="A6" s="120"/>
      <c r="B6" s="121"/>
      <c r="C6" s="122"/>
      <c r="D6" s="123">
        <v>20821</v>
      </c>
      <c r="E6" s="124"/>
      <c r="F6" s="125">
        <v>25630</v>
      </c>
      <c r="G6" s="126"/>
      <c r="H6" s="127"/>
    </row>
    <row r="7" spans="1:8" x14ac:dyDescent="0.15">
      <c r="A7" s="108" t="s">
        <v>512</v>
      </c>
      <c r="B7" s="113"/>
      <c r="C7" s="114"/>
      <c r="D7" s="115">
        <v>41401</v>
      </c>
      <c r="E7" s="116"/>
      <c r="F7" s="117">
        <v>48407</v>
      </c>
      <c r="G7" s="118"/>
      <c r="H7" s="119"/>
    </row>
    <row r="8" spans="1:8" x14ac:dyDescent="0.15">
      <c r="A8" s="120"/>
      <c r="B8" s="121"/>
      <c r="C8" s="122"/>
      <c r="D8" s="123">
        <v>30644</v>
      </c>
      <c r="E8" s="124"/>
      <c r="F8" s="125">
        <v>23914</v>
      </c>
      <c r="G8" s="126"/>
      <c r="H8" s="127"/>
    </row>
    <row r="9" spans="1:8" x14ac:dyDescent="0.15">
      <c r="A9" s="108" t="s">
        <v>513</v>
      </c>
      <c r="B9" s="113"/>
      <c r="C9" s="114"/>
      <c r="D9" s="115">
        <v>76400</v>
      </c>
      <c r="E9" s="116"/>
      <c r="F9" s="117">
        <v>69477</v>
      </c>
      <c r="G9" s="118"/>
      <c r="H9" s="119"/>
    </row>
    <row r="10" spans="1:8" x14ac:dyDescent="0.15">
      <c r="A10" s="120"/>
      <c r="B10" s="121"/>
      <c r="C10" s="122"/>
      <c r="D10" s="123">
        <v>31237</v>
      </c>
      <c r="E10" s="124"/>
      <c r="F10" s="125">
        <v>31528</v>
      </c>
      <c r="G10" s="126"/>
      <c r="H10" s="127"/>
    </row>
    <row r="11" spans="1:8" x14ac:dyDescent="0.15">
      <c r="A11" s="108" t="s">
        <v>514</v>
      </c>
      <c r="B11" s="113"/>
      <c r="C11" s="114"/>
      <c r="D11" s="115">
        <v>144721</v>
      </c>
      <c r="E11" s="116"/>
      <c r="F11" s="117">
        <v>59668</v>
      </c>
      <c r="G11" s="118"/>
      <c r="H11" s="119"/>
    </row>
    <row r="12" spans="1:8" x14ac:dyDescent="0.15">
      <c r="A12" s="120"/>
      <c r="B12" s="121"/>
      <c r="C12" s="128"/>
      <c r="D12" s="123">
        <v>65031</v>
      </c>
      <c r="E12" s="124"/>
      <c r="F12" s="125">
        <v>31515</v>
      </c>
      <c r="G12" s="126"/>
      <c r="H12" s="127"/>
    </row>
    <row r="13" spans="1:8" x14ac:dyDescent="0.15">
      <c r="A13" s="108"/>
      <c r="B13" s="113"/>
      <c r="C13" s="129"/>
      <c r="D13" s="130">
        <v>65822</v>
      </c>
      <c r="E13" s="131"/>
      <c r="F13" s="132">
        <v>57630</v>
      </c>
      <c r="G13" s="133"/>
      <c r="H13" s="119"/>
    </row>
    <row r="14" spans="1:8" x14ac:dyDescent="0.15">
      <c r="A14" s="120"/>
      <c r="B14" s="121"/>
      <c r="C14" s="122"/>
      <c r="D14" s="123">
        <v>34897</v>
      </c>
      <c r="E14" s="124"/>
      <c r="F14" s="125">
        <v>29332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6.47</v>
      </c>
      <c r="C19" s="134">
        <f>ROUND(VALUE(SUBSTITUTE(実質収支比率等に係る経年分析!G$48,"▲","-")),2)</f>
        <v>8.67</v>
      </c>
      <c r="D19" s="134">
        <f>ROUND(VALUE(SUBSTITUTE(実質収支比率等に係る経年分析!H$48,"▲","-")),2)</f>
        <v>7.06</v>
      </c>
      <c r="E19" s="134">
        <f>ROUND(VALUE(SUBSTITUTE(実質収支比率等に係る経年分析!I$48,"▲","-")),2)</f>
        <v>5.22</v>
      </c>
      <c r="F19" s="134">
        <f>ROUND(VALUE(SUBSTITUTE(実質収支比率等に係る経年分析!J$48,"▲","-")),2)</f>
        <v>6.82</v>
      </c>
    </row>
    <row r="20" spans="1:11" x14ac:dyDescent="0.15">
      <c r="A20" s="134" t="s">
        <v>43</v>
      </c>
      <c r="B20" s="134">
        <f>ROUND(VALUE(SUBSTITUTE(実質収支比率等に係る経年分析!F$47,"▲","-")),2)</f>
        <v>5.98</v>
      </c>
      <c r="C20" s="134">
        <f>ROUND(VALUE(SUBSTITUTE(実質収支比率等に係る経年分析!G$47,"▲","-")),2)</f>
        <v>6.03</v>
      </c>
      <c r="D20" s="134">
        <f>ROUND(VALUE(SUBSTITUTE(実質収支比率等に係る経年分析!H$47,"▲","-")),2)</f>
        <v>7.29</v>
      </c>
      <c r="E20" s="134">
        <f>ROUND(VALUE(SUBSTITUTE(実質収支比率等に係る経年分析!I$47,"▲","-")),2)</f>
        <v>7.8</v>
      </c>
      <c r="F20" s="134">
        <f>ROUND(VALUE(SUBSTITUTE(実質収支比率等に係る経年分析!J$47,"▲","-")),2)</f>
        <v>5.98</v>
      </c>
    </row>
    <row r="21" spans="1:11" x14ac:dyDescent="0.15">
      <c r="A21" s="134" t="s">
        <v>44</v>
      </c>
      <c r="B21" s="134">
        <f>IF(ISNUMBER(VALUE(SUBSTITUTE(実質収支比率等に係る経年分析!F$49,"▲","-"))),ROUND(VALUE(SUBSTITUTE(実質収支比率等に係る経年分析!F$49,"▲","-")),2),NA())</f>
        <v>2.48</v>
      </c>
      <c r="C21" s="134">
        <f>IF(ISNUMBER(VALUE(SUBSTITUTE(実質収支比率等に係る経年分析!G$49,"▲","-"))),ROUND(VALUE(SUBSTITUTE(実質収支比率等に係る経年分析!G$49,"▲","-")),2),NA())</f>
        <v>2.06</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-1.18</v>
      </c>
      <c r="F21" s="134">
        <f>IF(ISNUMBER(VALUE(SUBSTITUTE(実質収支比率等に係る経年分析!J$49,"▲","-"))),ROUND(VALUE(SUBSTITUTE(実質収支比率等に係る経年分析!J$49,"▲","-")),2),NA())</f>
        <v>-0.41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特定地域生活排水処理事業特別会計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1168</v>
      </c>
      <c r="E42" s="136"/>
      <c r="F42" s="136"/>
      <c r="G42" s="136">
        <f>'実質公債費比率（分子）の構造'!L$52</f>
        <v>1161</v>
      </c>
      <c r="H42" s="136"/>
      <c r="I42" s="136"/>
      <c r="J42" s="136">
        <f>'実質公債費比率（分子）の構造'!M$52</f>
        <v>1163</v>
      </c>
      <c r="K42" s="136"/>
      <c r="L42" s="136"/>
      <c r="M42" s="136">
        <f>'実質公債費比率（分子）の構造'!N$52</f>
        <v>1166</v>
      </c>
      <c r="N42" s="136"/>
      <c r="O42" s="136"/>
      <c r="P42" s="136">
        <f>'実質公債費比率（分子）の構造'!O$52</f>
        <v>1238</v>
      </c>
    </row>
    <row r="43" spans="1:16" x14ac:dyDescent="0.15">
      <c r="A43" s="136" t="s">
        <v>52</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46</v>
      </c>
      <c r="C44" s="136"/>
      <c r="D44" s="136"/>
      <c r="E44" s="136">
        <f>'実質公債費比率（分子）の構造'!L$50</f>
        <v>45</v>
      </c>
      <c r="F44" s="136"/>
      <c r="G44" s="136"/>
      <c r="H44" s="136">
        <f>'実質公債費比率（分子）の構造'!M$50</f>
        <v>38</v>
      </c>
      <c r="I44" s="136"/>
      <c r="J44" s="136"/>
      <c r="K44" s="136">
        <f>'実質公債費比率（分子）の構造'!N$50</f>
        <v>38</v>
      </c>
      <c r="L44" s="136"/>
      <c r="M44" s="136"/>
      <c r="N44" s="136">
        <f>'実質公債費比率（分子）の構造'!O$50</f>
        <v>37</v>
      </c>
      <c r="O44" s="136"/>
      <c r="P44" s="136"/>
    </row>
    <row r="45" spans="1:16" x14ac:dyDescent="0.15">
      <c r="A45" s="136" t="s">
        <v>54</v>
      </c>
      <c r="B45" s="136">
        <f>'実質公債費比率（分子）の構造'!K$49</f>
        <v>58</v>
      </c>
      <c r="C45" s="136"/>
      <c r="D45" s="136"/>
      <c r="E45" s="136">
        <f>'実質公債費比率（分子）の構造'!L$49</f>
        <v>59</v>
      </c>
      <c r="F45" s="136"/>
      <c r="G45" s="136"/>
      <c r="H45" s="136">
        <f>'実質公債費比率（分子）の構造'!M$49</f>
        <v>41</v>
      </c>
      <c r="I45" s="136"/>
      <c r="J45" s="136"/>
      <c r="K45" s="136">
        <f>'実質公債費比率（分子）の構造'!N$49</f>
        <v>25</v>
      </c>
      <c r="L45" s="136"/>
      <c r="M45" s="136"/>
      <c r="N45" s="136">
        <f>'実質公債費比率（分子）の構造'!O$49</f>
        <v>16</v>
      </c>
      <c r="O45" s="136"/>
      <c r="P45" s="136"/>
    </row>
    <row r="46" spans="1:16" x14ac:dyDescent="0.15">
      <c r="A46" s="136" t="s">
        <v>55</v>
      </c>
      <c r="B46" s="136">
        <f>'実質公債費比率（分子）の構造'!K$48</f>
        <v>744</v>
      </c>
      <c r="C46" s="136"/>
      <c r="D46" s="136"/>
      <c r="E46" s="136">
        <f>'実質公債費比率（分子）の構造'!L$48</f>
        <v>739</v>
      </c>
      <c r="F46" s="136"/>
      <c r="G46" s="136"/>
      <c r="H46" s="136">
        <f>'実質公債費比率（分子）の構造'!M$48</f>
        <v>737</v>
      </c>
      <c r="I46" s="136"/>
      <c r="J46" s="136"/>
      <c r="K46" s="136">
        <f>'実質公債費比率（分子）の構造'!N$48</f>
        <v>744</v>
      </c>
      <c r="L46" s="136"/>
      <c r="M46" s="136"/>
      <c r="N46" s="136">
        <f>'実質公債費比率（分子）の構造'!O$48</f>
        <v>762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1147</v>
      </c>
      <c r="C49" s="136"/>
      <c r="D49" s="136"/>
      <c r="E49" s="136">
        <f>'実質公債費比率（分子）の構造'!L$45</f>
        <v>1113</v>
      </c>
      <c r="F49" s="136"/>
      <c r="G49" s="136"/>
      <c r="H49" s="136">
        <f>'実質公債費比率（分子）の構造'!M$45</f>
        <v>1044</v>
      </c>
      <c r="I49" s="136"/>
      <c r="J49" s="136"/>
      <c r="K49" s="136">
        <f>'実質公債費比率（分子）の構造'!N$45</f>
        <v>1012</v>
      </c>
      <c r="L49" s="136"/>
      <c r="M49" s="136"/>
      <c r="N49" s="136">
        <f>'実質公債費比率（分子）の構造'!O$45</f>
        <v>1026</v>
      </c>
      <c r="O49" s="136"/>
      <c r="P49" s="136"/>
    </row>
    <row r="50" spans="1:16" x14ac:dyDescent="0.15">
      <c r="A50" s="136" t="s">
        <v>59</v>
      </c>
      <c r="B50" s="136" t="e">
        <f>NA()</f>
        <v>#N/A</v>
      </c>
      <c r="C50" s="136">
        <f>IF(ISNUMBER('実質公債費比率（分子）の構造'!K$53),'実質公債費比率（分子）の構造'!K$53,NA())</f>
        <v>827</v>
      </c>
      <c r="D50" s="136" t="e">
        <f>NA()</f>
        <v>#N/A</v>
      </c>
      <c r="E50" s="136" t="e">
        <f>NA()</f>
        <v>#N/A</v>
      </c>
      <c r="F50" s="136">
        <f>IF(ISNUMBER('実質公債費比率（分子）の構造'!L$53),'実質公債費比率（分子）の構造'!L$53,NA())</f>
        <v>796</v>
      </c>
      <c r="G50" s="136" t="e">
        <f>NA()</f>
        <v>#N/A</v>
      </c>
      <c r="H50" s="136" t="e">
        <f>NA()</f>
        <v>#N/A</v>
      </c>
      <c r="I50" s="136">
        <f>IF(ISNUMBER('実質公債費比率（分子）の構造'!M$53),'実質公債費比率（分子）の構造'!M$53,NA())</f>
        <v>698</v>
      </c>
      <c r="J50" s="136" t="e">
        <f>NA()</f>
        <v>#N/A</v>
      </c>
      <c r="K50" s="136" t="e">
        <f>NA()</f>
        <v>#N/A</v>
      </c>
      <c r="L50" s="136">
        <f>IF(ISNUMBER('実質公債費比率（分子）の構造'!N$53),'実質公債費比率（分子）の構造'!N$53,NA())</f>
        <v>654</v>
      </c>
      <c r="M50" s="136" t="e">
        <f>NA()</f>
        <v>#N/A</v>
      </c>
      <c r="N50" s="136" t="e">
        <f>NA()</f>
        <v>#N/A</v>
      </c>
      <c r="O50" s="136">
        <f>IF(ISNUMBER('実質公債費比率（分子）の構造'!O$53),'実質公債費比率（分子）の構造'!O$53,NA())</f>
        <v>604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11294</v>
      </c>
      <c r="E56" s="135"/>
      <c r="F56" s="135"/>
      <c r="G56" s="135">
        <f>'将来負担比率（分子）の構造'!J$51</f>
        <v>11265</v>
      </c>
      <c r="H56" s="135"/>
      <c r="I56" s="135"/>
      <c r="J56" s="135">
        <f>'将来負担比率（分子）の構造'!K$51</f>
        <v>11056</v>
      </c>
      <c r="K56" s="135"/>
      <c r="L56" s="135"/>
      <c r="M56" s="135">
        <f>'将来負担比率（分子）の構造'!L$51</f>
        <v>11093</v>
      </c>
      <c r="N56" s="135"/>
      <c r="O56" s="135"/>
      <c r="P56" s="135">
        <f>'将来負担比率（分子）の構造'!M$51</f>
        <v>11179</v>
      </c>
    </row>
    <row r="57" spans="1:16" x14ac:dyDescent="0.15">
      <c r="A57" s="135" t="s">
        <v>35</v>
      </c>
      <c r="B57" s="135"/>
      <c r="C57" s="135"/>
      <c r="D57" s="135">
        <f>'将来負担比率（分子）の構造'!I$50</f>
        <v>1784</v>
      </c>
      <c r="E57" s="135"/>
      <c r="F57" s="135"/>
      <c r="G57" s="135">
        <f>'将来負担比率（分子）の構造'!J$50</f>
        <v>1673</v>
      </c>
      <c r="H57" s="135"/>
      <c r="I57" s="135"/>
      <c r="J57" s="135">
        <f>'将来負担比率（分子）の構造'!K$50</f>
        <v>1633</v>
      </c>
      <c r="K57" s="135"/>
      <c r="L57" s="135"/>
      <c r="M57" s="135">
        <f>'将来負担比率（分子）の構造'!L$50</f>
        <v>1691</v>
      </c>
      <c r="N57" s="135"/>
      <c r="O57" s="135"/>
      <c r="P57" s="135">
        <f>'将来負担比率（分子）の構造'!M$50</f>
        <v>1644</v>
      </c>
    </row>
    <row r="58" spans="1:16" x14ac:dyDescent="0.15">
      <c r="A58" s="135" t="s">
        <v>34</v>
      </c>
      <c r="B58" s="135"/>
      <c r="C58" s="135"/>
      <c r="D58" s="135">
        <f>'将来負担比率（分子）の構造'!I$49</f>
        <v>1575</v>
      </c>
      <c r="E58" s="135"/>
      <c r="F58" s="135"/>
      <c r="G58" s="135">
        <f>'将来負担比率（分子）の構造'!J$49</f>
        <v>1745</v>
      </c>
      <c r="H58" s="135"/>
      <c r="I58" s="135"/>
      <c r="J58" s="135">
        <f>'将来負担比率（分子）の構造'!K$49</f>
        <v>2048</v>
      </c>
      <c r="K58" s="135"/>
      <c r="L58" s="135"/>
      <c r="M58" s="135">
        <f>'将来負担比率（分子）の構造'!L$49</f>
        <v>2460</v>
      </c>
      <c r="N58" s="135"/>
      <c r="O58" s="135"/>
      <c r="P58" s="135">
        <f>'将来負担比率（分子）の構造'!M$49</f>
        <v>2042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250</v>
      </c>
      <c r="C61" s="135"/>
      <c r="D61" s="135"/>
      <c r="E61" s="135">
        <f>'将来負担比率（分子）の構造'!J$46</f>
        <v>296</v>
      </c>
      <c r="F61" s="135"/>
      <c r="G61" s="135"/>
      <c r="H61" s="135">
        <f>'将来負担比率（分子）の構造'!K$46</f>
        <v>262</v>
      </c>
      <c r="I61" s="135"/>
      <c r="J61" s="135"/>
      <c r="K61" s="135">
        <f>'将来負担比率（分子）の構造'!L$46</f>
        <v>255</v>
      </c>
      <c r="L61" s="135"/>
      <c r="M61" s="135"/>
      <c r="N61" s="135">
        <f>'将来負担比率（分子）の構造'!M$46</f>
        <v>254</v>
      </c>
      <c r="O61" s="135"/>
      <c r="P61" s="135"/>
    </row>
    <row r="62" spans="1:16" x14ac:dyDescent="0.15">
      <c r="A62" s="135" t="s">
        <v>29</v>
      </c>
      <c r="B62" s="135">
        <f>'将来負担比率（分子）の構造'!I$45</f>
        <v>1891</v>
      </c>
      <c r="C62" s="135"/>
      <c r="D62" s="135"/>
      <c r="E62" s="135">
        <f>'将来負担比率（分子）の構造'!J$45</f>
        <v>1951</v>
      </c>
      <c r="F62" s="135"/>
      <c r="G62" s="135"/>
      <c r="H62" s="135">
        <f>'将来負担比率（分子）の構造'!K$45</f>
        <v>1717</v>
      </c>
      <c r="I62" s="135"/>
      <c r="J62" s="135"/>
      <c r="K62" s="135">
        <f>'将来負担比率（分子）の構造'!L$45</f>
        <v>1578</v>
      </c>
      <c r="L62" s="135"/>
      <c r="M62" s="135"/>
      <c r="N62" s="135">
        <f>'将来負担比率（分子）の構造'!M$45</f>
        <v>1404</v>
      </c>
      <c r="O62" s="135"/>
      <c r="P62" s="135"/>
    </row>
    <row r="63" spans="1:16" x14ac:dyDescent="0.15">
      <c r="A63" s="135" t="s">
        <v>28</v>
      </c>
      <c r="B63" s="135">
        <f>'将来負担比率（分子）の構造'!I$44</f>
        <v>168</v>
      </c>
      <c r="C63" s="135"/>
      <c r="D63" s="135"/>
      <c r="E63" s="135">
        <f>'将来負担比率（分子）の構造'!J$44</f>
        <v>136</v>
      </c>
      <c r="F63" s="135"/>
      <c r="G63" s="135"/>
      <c r="H63" s="135">
        <f>'将来負担比率（分子）の構造'!K$44</f>
        <v>249</v>
      </c>
      <c r="I63" s="135"/>
      <c r="J63" s="135"/>
      <c r="K63" s="135">
        <f>'将来負担比率（分子）の構造'!L$44</f>
        <v>384</v>
      </c>
      <c r="L63" s="135"/>
      <c r="M63" s="135"/>
      <c r="N63" s="135">
        <f>'将来負担比率（分子）の構造'!M$44</f>
        <v>346</v>
      </c>
      <c r="O63" s="135"/>
      <c r="P63" s="135"/>
    </row>
    <row r="64" spans="1:16" x14ac:dyDescent="0.15">
      <c r="A64" s="135" t="s">
        <v>27</v>
      </c>
      <c r="B64" s="135">
        <f>'将来負担比率（分子）の構造'!I$43</f>
        <v>8342</v>
      </c>
      <c r="C64" s="135"/>
      <c r="D64" s="135"/>
      <c r="E64" s="135">
        <f>'将来負担比率（分子）の構造'!J$43</f>
        <v>7928</v>
      </c>
      <c r="F64" s="135"/>
      <c r="G64" s="135"/>
      <c r="H64" s="135">
        <f>'将来負担比率（分子）の構造'!K$43</f>
        <v>7473</v>
      </c>
      <c r="I64" s="135"/>
      <c r="J64" s="135"/>
      <c r="K64" s="135">
        <f>'将来負担比率（分子）の構造'!L$43</f>
        <v>7134</v>
      </c>
      <c r="L64" s="135"/>
      <c r="M64" s="135"/>
      <c r="N64" s="135">
        <f>'将来負担比率（分子）の構造'!M$43</f>
        <v>6474</v>
      </c>
      <c r="O64" s="135"/>
      <c r="P64" s="135"/>
    </row>
    <row r="65" spans="1:16" x14ac:dyDescent="0.15">
      <c r="A65" s="135" t="s">
        <v>26</v>
      </c>
      <c r="B65" s="135">
        <f>'将来負担比率（分子）の構造'!I$42</f>
        <v>348</v>
      </c>
      <c r="C65" s="135"/>
      <c r="D65" s="135"/>
      <c r="E65" s="135">
        <f>'将来負担比率（分子）の構造'!J$42</f>
        <v>485</v>
      </c>
      <c r="F65" s="135"/>
      <c r="G65" s="135"/>
      <c r="H65" s="135">
        <f>'将来負担比率（分子）の構造'!K$42</f>
        <v>252</v>
      </c>
      <c r="I65" s="135"/>
      <c r="J65" s="135"/>
      <c r="K65" s="135">
        <f>'将来負担比率（分子）の構造'!L$42</f>
        <v>184</v>
      </c>
      <c r="L65" s="135"/>
      <c r="M65" s="135"/>
      <c r="N65" s="135">
        <f>'将来負担比率（分子）の構造'!M$42</f>
        <v>148</v>
      </c>
      <c r="O65" s="135"/>
      <c r="P65" s="135"/>
    </row>
    <row r="66" spans="1:16" x14ac:dyDescent="0.15">
      <c r="A66" s="135" t="s">
        <v>25</v>
      </c>
      <c r="B66" s="135">
        <f>'将来負担比率（分子）の構造'!I$41</f>
        <v>9701</v>
      </c>
      <c r="C66" s="135"/>
      <c r="D66" s="135"/>
      <c r="E66" s="135">
        <f>'将来負担比率（分子）の構造'!J$41</f>
        <v>9393</v>
      </c>
      <c r="F66" s="135"/>
      <c r="G66" s="135"/>
      <c r="H66" s="135">
        <f>'将来負担比率（分子）の構造'!K$41</f>
        <v>9650</v>
      </c>
      <c r="I66" s="135"/>
      <c r="J66" s="135"/>
      <c r="K66" s="135">
        <f>'将来負担比率（分子）の構造'!L$41</f>
        <v>10366</v>
      </c>
      <c r="L66" s="135"/>
      <c r="M66" s="135"/>
      <c r="N66" s="135">
        <f>'将来負担比率（分子）の構造'!M$41</f>
        <v>11807</v>
      </c>
      <c r="O66" s="135"/>
      <c r="P66" s="135"/>
    </row>
    <row r="67" spans="1:16" x14ac:dyDescent="0.15">
      <c r="A67" s="135" t="s">
        <v>63</v>
      </c>
      <c r="B67" s="135" t="e">
        <f>NA()</f>
        <v>#N/A</v>
      </c>
      <c r="C67" s="135">
        <f>IF(ISNUMBER('将来負担比率（分子）の構造'!I$52), IF('将来負担比率（分子）の構造'!I$52 &lt; 0, 0, '将来負担比率（分子）の構造'!I$52), NA())</f>
        <v>6048</v>
      </c>
      <c r="D67" s="135" t="e">
        <f>NA()</f>
        <v>#N/A</v>
      </c>
      <c r="E67" s="135" t="e">
        <f>NA()</f>
        <v>#N/A</v>
      </c>
      <c r="F67" s="135">
        <f>IF(ISNUMBER('将来負担比率（分子）の構造'!J$52), IF('将来負担比率（分子）の構造'!J$52 &lt; 0, 0, '将来負担比率（分子）の構造'!J$52), NA())</f>
        <v>5506</v>
      </c>
      <c r="G67" s="135" t="e">
        <f>NA()</f>
        <v>#N/A</v>
      </c>
      <c r="H67" s="135" t="e">
        <f>NA()</f>
        <v>#N/A</v>
      </c>
      <c r="I67" s="135">
        <f>IF(ISNUMBER('将来負担比率（分子）の構造'!K$52), IF('将来負担比率（分子）の構造'!K$52 &lt; 0, 0, '将来負担比率（分子）の構造'!K$52), NA())</f>
        <v>4866</v>
      </c>
      <c r="J67" s="135" t="e">
        <f>NA()</f>
        <v>#N/A</v>
      </c>
      <c r="K67" s="135" t="e">
        <f>NA()</f>
        <v>#N/A</v>
      </c>
      <c r="L67" s="135">
        <f>IF(ISNUMBER('将来負担比率（分子）の構造'!L$52), IF('将来負担比率（分子）の構造'!L$52 &lt; 0, 0, '将来負担比率（分子）の構造'!L$52), NA())</f>
        <v>4656</v>
      </c>
      <c r="M67" s="135" t="e">
        <f>NA()</f>
        <v>#N/A</v>
      </c>
      <c r="N67" s="135" t="e">
        <f>NA()</f>
        <v>#N/A</v>
      </c>
      <c r="O67" s="135">
        <f>IF(ISNUMBER('将来負担比率（分子）の構造'!M$52), IF('将来負担比率（分子）の構造'!M$52 &lt; 0, 0, '将来負担比率（分子）の構造'!M$52), NA())</f>
        <v>5568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2016-04-25T01:09:32Z</cp:lastPrinted>
  <dcterms:created xsi:type="dcterms:W3CDTF">2016-02-15T00:43:32Z</dcterms:created>
  <dcterms:modified xsi:type="dcterms:W3CDTF">2016-04-25T01:10:15Z</dcterms:modified>
  <cp:category/>
</cp:coreProperties>
</file>